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3945" activeTab="0"/>
  </bookViews>
  <sheets>
    <sheet name="Income" sheetId="1" r:id="rId1"/>
  </sheets>
  <definedNames>
    <definedName name="_xlnm.Print_Area" localSheetId="0">'Income'!$B$1:$F$2</definedName>
  </definedNames>
  <calcPr fullCalcOnLoad="1"/>
</workbook>
</file>

<file path=xl/sharedStrings.xml><?xml version="1.0" encoding="utf-8"?>
<sst xmlns="http://schemas.openxmlformats.org/spreadsheetml/2006/main" count="130" uniqueCount="61">
  <si>
    <t xml:space="preserve"> </t>
  </si>
  <si>
    <t>Permit Fees</t>
  </si>
  <si>
    <t>Amendment Fee</t>
  </si>
  <si>
    <t>Utilized Advance Duties</t>
  </si>
  <si>
    <t>Advalorem Tax</t>
  </si>
  <si>
    <t>Safeguard Duties</t>
  </si>
  <si>
    <t>Less:</t>
  </si>
  <si>
    <t>Tax Credit Applied</t>
  </si>
  <si>
    <t>Emilio L. Jacinto</t>
  </si>
  <si>
    <t>Value Added Tax</t>
  </si>
  <si>
    <t>Import Duties</t>
  </si>
  <si>
    <t>Advance Duty</t>
  </si>
  <si>
    <t>Filing Fee</t>
  </si>
  <si>
    <t>DOE Fee</t>
  </si>
  <si>
    <t>Documentary Stamp Tax</t>
  </si>
  <si>
    <t>Bureau of Customs</t>
  </si>
  <si>
    <t>Excise Tax</t>
  </si>
  <si>
    <t>Customs Documentary Stamps</t>
  </si>
  <si>
    <t>Import Processing Fees</t>
  </si>
  <si>
    <t>Transhipment Fees</t>
  </si>
  <si>
    <t>Container Security Fees</t>
  </si>
  <si>
    <t>Fines and Penalties</t>
  </si>
  <si>
    <t>Miscelaneous</t>
  </si>
  <si>
    <t>Sale of Confiscated Goods</t>
  </si>
  <si>
    <t>Warehousing Fees</t>
  </si>
  <si>
    <t>Fines and Penalties-Non Tax Revenues</t>
  </si>
  <si>
    <t>Registration Fees</t>
  </si>
  <si>
    <t>Export Processing Fee</t>
  </si>
  <si>
    <t>Accreditation Fees</t>
  </si>
  <si>
    <t>Supervision Fee</t>
  </si>
  <si>
    <t>Clearance and Certification Fees</t>
  </si>
  <si>
    <t>Rental Income</t>
  </si>
  <si>
    <t>Protest Fee-Legal Fees</t>
  </si>
  <si>
    <t>Bonds Cancellation/Acceptance Fee</t>
  </si>
  <si>
    <t>License Fees</t>
  </si>
  <si>
    <t>Processing Fee</t>
  </si>
  <si>
    <t>Interest Income</t>
  </si>
  <si>
    <t>Add: Non-Cash Item: Tax Expenditure Fund</t>
  </si>
  <si>
    <t>Certified Correct:</t>
  </si>
  <si>
    <t>Chief, Revenue Accounting Division</t>
  </si>
  <si>
    <t>Less: Trust Account</t>
  </si>
  <si>
    <t xml:space="preserve">          Total Assessed</t>
  </si>
  <si>
    <t>CSF Collection</t>
  </si>
  <si>
    <t>SGL Collection</t>
  </si>
  <si>
    <t xml:space="preserve">          Total Cash Collections</t>
  </si>
  <si>
    <t xml:space="preserve">          Total Cash Collections - GF</t>
  </si>
  <si>
    <t xml:space="preserve">CSF Collection </t>
  </si>
  <si>
    <t xml:space="preserve">SGL Collection </t>
  </si>
  <si>
    <t xml:space="preserve">    STATEMENT OF INCOME</t>
  </si>
  <si>
    <t>Total Collections</t>
  </si>
  <si>
    <t>Cargo Consol fee</t>
  </si>
  <si>
    <t xml:space="preserve">          DEPARTMENT OF FINANCE</t>
  </si>
  <si>
    <t xml:space="preserve">          (National Government Books)</t>
  </si>
  <si>
    <t xml:space="preserve">            For the year ended December 31, 2013</t>
  </si>
  <si>
    <t xml:space="preserve">           (with comparative figures for CY 2012)</t>
  </si>
  <si>
    <t xml:space="preserve">                                See Accompanying Notes to Financial Statements</t>
  </si>
  <si>
    <t xml:space="preserve">            For the year ended December 31, 2012</t>
  </si>
  <si>
    <t xml:space="preserve">           (with comparative figures for CY 2011)</t>
  </si>
  <si>
    <t>-</t>
  </si>
  <si>
    <t>Divident Income</t>
  </si>
  <si>
    <t xml:space="preserve">                                                See Accompanying Notes to Financial Statements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</si>
</sst>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_ ;\-0.00\ "/>
    <numFmt numFmtId="179" formatCode="#,##0.00_ ;\-#,##0.00\ "/>
    <numFmt numFmtId="180" formatCode="#,##0.00_ ;[Red]\-#,##0.00\ "/>
    <numFmt numFmtId="181" formatCode="0.00_);\(0.00\)"/>
    <numFmt numFmtId="182" formatCode="0.00_ ;[Red]\-0.00\ "/>
    <numFmt numFmtId="183" formatCode="#,##0.00;[Red]#,##0.00"/>
    <numFmt numFmtId="184" formatCode="#,##0;[Red]#,##0"/>
    <numFmt numFmtId="185" formatCode="0.0000000"/>
    <numFmt numFmtId="186" formatCode="0.000000"/>
    <numFmt numFmtId="187" formatCode="d/mmm/yy"/>
    <numFmt numFmtId="188" formatCode="dd\-mmm\-yy"/>
    <numFmt numFmtId="189" formatCode="#,##0.000_);\(#,##0.000\)"/>
    <numFmt numFmtId="190" formatCode="#,##0.0000_);\(#,##0.0000\)"/>
    <numFmt numFmtId="191" formatCode="#,##0.00000_);\(#,##0.00000\)"/>
    <numFmt numFmtId="192" formatCode="0_);\(0\)"/>
    <numFmt numFmtId="193" formatCode="0.000"/>
    <numFmt numFmtId="194" formatCode="0.0000"/>
    <numFmt numFmtId="195" formatCode="0.0"/>
    <numFmt numFmtId="196" formatCode="#,##0.0"/>
    <numFmt numFmtId="197" formatCode="#,##0.000000000_);\(#,##0.000000000\)"/>
    <numFmt numFmtId="198" formatCode="#,##0.0_);\(#,##0.0\)"/>
    <numFmt numFmtId="199" formatCode="#,##0.00000000_);\(#,##0.00000000\)"/>
    <numFmt numFmtId="200" formatCode="#,##0.000000_);\(#,##0.000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39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5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39" fontId="8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3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5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5"/>
  <sheetViews>
    <sheetView tabSelected="1" zoomScalePageLayoutView="0" workbookViewId="0" topLeftCell="A4">
      <selection activeCell="D22" sqref="D22"/>
    </sheetView>
  </sheetViews>
  <sheetFormatPr defaultColWidth="14.7109375" defaultRowHeight="12.75"/>
  <cols>
    <col min="1" max="1" width="14.7109375" style="1" customWidth="1"/>
    <col min="2" max="2" width="32.7109375" style="2" customWidth="1"/>
    <col min="3" max="3" width="3.421875" style="2" customWidth="1"/>
    <col min="4" max="4" width="17.00390625" style="2" customWidth="1"/>
    <col min="5" max="5" width="19.28125" style="2" customWidth="1"/>
    <col min="6" max="6" width="20.00390625" style="1" customWidth="1"/>
    <col min="7" max="7" width="17.00390625" style="1" customWidth="1"/>
    <col min="8" max="8" width="14.7109375" style="2" customWidth="1"/>
    <col min="9" max="9" width="32.7109375" style="2" customWidth="1"/>
    <col min="10" max="10" width="8.7109375" style="2" customWidth="1"/>
    <col min="11" max="13" width="15.7109375" style="2" customWidth="1"/>
    <col min="14" max="15" width="14.7109375" style="2" customWidth="1"/>
    <col min="16" max="16" width="32.7109375" style="2" customWidth="1"/>
    <col min="17" max="17" width="8.7109375" style="2" customWidth="1"/>
    <col min="18" max="22" width="14.7109375" style="2" customWidth="1"/>
    <col min="23" max="23" width="32.7109375" style="2" customWidth="1"/>
    <col min="24" max="24" width="8.7109375" style="2" customWidth="1"/>
    <col min="25" max="29" width="14.7109375" style="2" customWidth="1"/>
    <col min="30" max="30" width="32.7109375" style="2" customWidth="1"/>
    <col min="31" max="31" width="8.7109375" style="2" customWidth="1"/>
    <col min="32" max="36" width="14.7109375" style="2" customWidth="1"/>
    <col min="37" max="37" width="32.7109375" style="2" customWidth="1"/>
    <col min="38" max="38" width="8.7109375" style="2" customWidth="1"/>
    <col min="39" max="16384" width="14.7109375" style="2" customWidth="1"/>
  </cols>
  <sheetData>
    <row r="1" spans="2:6" ht="18.75" customHeight="1" hidden="1">
      <c r="B1" s="18" t="s">
        <v>0</v>
      </c>
      <c r="C1" s="19"/>
      <c r="D1" s="19"/>
      <c r="E1" s="1"/>
      <c r="F1" s="24" t="s">
        <v>0</v>
      </c>
    </row>
    <row r="2" spans="2:5" ht="13.5" customHeight="1" hidden="1">
      <c r="B2" s="1"/>
      <c r="C2" s="1"/>
      <c r="D2" s="1"/>
      <c r="E2" s="1"/>
    </row>
    <row r="3" spans="2:6" ht="16.5" hidden="1">
      <c r="B3" s="1"/>
      <c r="C3" s="4"/>
      <c r="D3" s="4"/>
      <c r="E3" s="11"/>
      <c r="F3" s="11"/>
    </row>
    <row r="4" spans="2:6" ht="16.5">
      <c r="B4" s="1"/>
      <c r="C4" s="4"/>
      <c r="D4" s="4"/>
      <c r="E4" s="4"/>
      <c r="F4" s="4"/>
    </row>
    <row r="5" spans="2:6" ht="16.5">
      <c r="B5" s="4"/>
      <c r="C5" s="7" t="s">
        <v>51</v>
      </c>
      <c r="D5" s="7"/>
      <c r="E5" s="4"/>
      <c r="F5" s="4"/>
    </row>
    <row r="6" spans="2:6" ht="16.5">
      <c r="B6" s="28" t="s">
        <v>15</v>
      </c>
      <c r="C6" s="28"/>
      <c r="D6" s="28"/>
      <c r="E6" s="28"/>
      <c r="F6" s="28"/>
    </row>
    <row r="7" spans="2:5" ht="13.5">
      <c r="B7" s="1"/>
      <c r="C7" s="1"/>
      <c r="D7" s="1"/>
      <c r="E7" s="1"/>
    </row>
    <row r="8" spans="2:5" ht="16.5">
      <c r="B8" s="1"/>
      <c r="C8" s="1"/>
      <c r="D8" s="7" t="s">
        <v>48</v>
      </c>
      <c r="E8" s="1"/>
    </row>
    <row r="9" spans="2:6" ht="16.5">
      <c r="B9" s="9"/>
      <c r="C9" s="9"/>
      <c r="D9" s="10" t="s">
        <v>53</v>
      </c>
      <c r="E9" s="9"/>
      <c r="F9" s="9"/>
    </row>
    <row r="10" spans="2:6" ht="16.5">
      <c r="B10" s="1"/>
      <c r="C10" s="1"/>
      <c r="D10" s="23" t="s">
        <v>54</v>
      </c>
      <c r="E10" s="23"/>
      <c r="F10" s="23"/>
    </row>
    <row r="11" spans="2:6" ht="16.5">
      <c r="B11" s="4"/>
      <c r="C11" s="4" t="s">
        <v>52</v>
      </c>
      <c r="D11" s="4"/>
      <c r="E11" s="7"/>
      <c r="F11" s="4"/>
    </row>
    <row r="12" spans="2:6" ht="16.5">
      <c r="B12" s="4"/>
      <c r="C12" s="4"/>
      <c r="D12" s="4"/>
      <c r="E12" s="11"/>
      <c r="F12" s="4" t="s">
        <v>0</v>
      </c>
    </row>
    <row r="13" spans="2:6" ht="16.5">
      <c r="B13" s="4"/>
      <c r="C13" s="4"/>
      <c r="D13" s="4"/>
      <c r="E13" s="8">
        <v>2013</v>
      </c>
      <c r="F13" s="8">
        <v>2012</v>
      </c>
    </row>
    <row r="14" spans="2:6" ht="16.5">
      <c r="B14" s="4"/>
      <c r="C14" s="4"/>
      <c r="D14" s="4"/>
      <c r="E14" s="11"/>
      <c r="F14" s="11"/>
    </row>
    <row r="15" spans="2:6" ht="16.5">
      <c r="B15" s="4" t="s">
        <v>9</v>
      </c>
      <c r="C15" s="4"/>
      <c r="D15" s="4"/>
      <c r="E15" s="11">
        <v>234199014454.28</v>
      </c>
      <c r="F15" s="11">
        <v>219626051278.66</v>
      </c>
    </row>
    <row r="16" spans="2:6" ht="16.5">
      <c r="B16" s="4" t="s">
        <v>10</v>
      </c>
      <c r="C16" s="4"/>
      <c r="D16" s="4"/>
      <c r="E16" s="11">
        <v>38142940871.08</v>
      </c>
      <c r="F16" s="11">
        <v>34954921779.94</v>
      </c>
    </row>
    <row r="17" spans="2:6" ht="16.5">
      <c r="B17" s="4" t="s">
        <v>16</v>
      </c>
      <c r="C17" s="4"/>
      <c r="D17" s="4"/>
      <c r="E17" s="11">
        <v>23069348282.35</v>
      </c>
      <c r="F17" s="11">
        <v>11865143060.13</v>
      </c>
    </row>
    <row r="18" spans="2:6" ht="16.5">
      <c r="B18" s="4" t="s">
        <v>4</v>
      </c>
      <c r="C18" s="4"/>
      <c r="D18" s="4"/>
      <c r="E18" s="11">
        <v>6834227087</v>
      </c>
      <c r="F18" s="11">
        <v>16594533877</v>
      </c>
    </row>
    <row r="19" spans="2:6" ht="16.5">
      <c r="B19" s="4" t="s">
        <v>11</v>
      </c>
      <c r="C19" s="4"/>
      <c r="D19" s="4"/>
      <c r="E19" s="11">
        <v>4949960452</v>
      </c>
      <c r="F19" s="11">
        <v>5611934417</v>
      </c>
    </row>
    <row r="20" spans="2:6" ht="16.5">
      <c r="B20" s="4" t="s">
        <v>23</v>
      </c>
      <c r="C20" s="4"/>
      <c r="D20" s="4"/>
      <c r="E20" s="11">
        <v>770867898.7199999</v>
      </c>
      <c r="F20" s="11">
        <v>74527432.92999999</v>
      </c>
    </row>
    <row r="21" spans="2:6" ht="16.5">
      <c r="B21" s="4" t="s">
        <v>18</v>
      </c>
      <c r="C21" s="4"/>
      <c r="D21" s="4"/>
      <c r="E21" s="11">
        <v>648441359</v>
      </c>
      <c r="F21" s="11">
        <v>601742368.8299999</v>
      </c>
    </row>
    <row r="22" spans="2:6" ht="16.5">
      <c r="B22" s="4" t="s">
        <v>17</v>
      </c>
      <c r="C22" s="4"/>
      <c r="D22" s="4"/>
      <c r="E22" s="11">
        <f>597613618+5483900</f>
        <v>603097518</v>
      </c>
      <c r="F22" s="11">
        <v>544677295</v>
      </c>
    </row>
    <row r="23" spans="2:6" ht="16.5">
      <c r="B23" s="12" t="s">
        <v>19</v>
      </c>
      <c r="C23" s="4"/>
      <c r="D23" s="4"/>
      <c r="E23" s="11">
        <v>581783649</v>
      </c>
      <c r="F23" s="11">
        <v>572771158.74</v>
      </c>
    </row>
    <row r="24" spans="2:6" ht="16.5">
      <c r="B24" s="4" t="s">
        <v>20</v>
      </c>
      <c r="C24" s="4"/>
      <c r="D24" s="4"/>
      <c r="E24" s="21"/>
      <c r="F24" s="21"/>
    </row>
    <row r="25" spans="2:6" ht="16.5">
      <c r="B25" s="4" t="s">
        <v>21</v>
      </c>
      <c r="C25" s="4"/>
      <c r="D25" s="6" t="s">
        <v>0</v>
      </c>
      <c r="E25" s="11">
        <v>117362441.06</v>
      </c>
      <c r="F25" s="11">
        <v>229153530.71000004</v>
      </c>
    </row>
    <row r="26" spans="2:6" ht="16.5">
      <c r="B26" s="4" t="s">
        <v>25</v>
      </c>
      <c r="C26" s="4"/>
      <c r="D26" s="4"/>
      <c r="E26" s="11">
        <v>47036657.06999999</v>
      </c>
      <c r="F26" s="11">
        <v>27555771</v>
      </c>
    </row>
    <row r="27" spans="2:6" ht="16.5">
      <c r="B27" s="4" t="s">
        <v>24</v>
      </c>
      <c r="C27" s="4"/>
      <c r="D27" s="4"/>
      <c r="E27" s="11">
        <v>46437867.25</v>
      </c>
      <c r="F27" s="11">
        <v>52161798.19</v>
      </c>
    </row>
    <row r="28" spans="2:6" ht="16.5">
      <c r="B28" s="4" t="s">
        <v>14</v>
      </c>
      <c r="C28" s="4"/>
      <c r="D28" s="4"/>
      <c r="E28" s="11">
        <f>44140232+822585</f>
        <v>44962817</v>
      </c>
      <c r="F28" s="11">
        <v>40094448</v>
      </c>
    </row>
    <row r="29" spans="2:6" ht="16.5">
      <c r="B29" s="4" t="s">
        <v>22</v>
      </c>
      <c r="C29" s="4"/>
      <c r="D29" s="25" t="s">
        <v>0</v>
      </c>
      <c r="E29" s="5">
        <v>35807682.67</v>
      </c>
      <c r="F29" s="13">
        <v>126535973.81999996</v>
      </c>
    </row>
    <row r="30" spans="2:6" ht="16.5">
      <c r="B30" s="12" t="s">
        <v>27</v>
      </c>
      <c r="C30" s="4"/>
      <c r="D30" s="4"/>
      <c r="E30" s="11">
        <v>15580160</v>
      </c>
      <c r="F30" s="11">
        <v>16253560</v>
      </c>
    </row>
    <row r="31" spans="2:6" ht="16.5">
      <c r="B31" s="4" t="s">
        <v>1</v>
      </c>
      <c r="C31" s="4"/>
      <c r="D31" s="4"/>
      <c r="E31" s="11">
        <v>14340475</v>
      </c>
      <c r="F31" s="11">
        <v>669395</v>
      </c>
    </row>
    <row r="32" spans="2:6" ht="16.5">
      <c r="B32" s="12" t="s">
        <v>29</v>
      </c>
      <c r="C32" s="4"/>
      <c r="D32" s="4"/>
      <c r="E32" s="11">
        <v>7008840</v>
      </c>
      <c r="F32" s="11">
        <v>9203415</v>
      </c>
    </row>
    <row r="33" spans="2:6" ht="16.5">
      <c r="B33" s="4" t="s">
        <v>28</v>
      </c>
      <c r="C33" s="4"/>
      <c r="D33" s="4"/>
      <c r="E33" s="11">
        <v>5825700</v>
      </c>
      <c r="F33" s="11">
        <v>420300</v>
      </c>
    </row>
    <row r="34" spans="2:6" ht="16.5">
      <c r="B34" s="4" t="s">
        <v>31</v>
      </c>
      <c r="C34" s="4"/>
      <c r="D34" s="4"/>
      <c r="E34" s="11">
        <v>5398242.82</v>
      </c>
      <c r="F34" s="11">
        <v>2981440.84</v>
      </c>
    </row>
    <row r="35" spans="2:6" ht="16.5">
      <c r="B35" s="4" t="s">
        <v>26</v>
      </c>
      <c r="C35" s="4"/>
      <c r="D35" s="4"/>
      <c r="E35" s="11">
        <v>3747285</v>
      </c>
      <c r="F35" s="11">
        <v>9292505</v>
      </c>
    </row>
    <row r="36" spans="2:6" ht="16.5">
      <c r="B36" s="4" t="s">
        <v>12</v>
      </c>
      <c r="C36" s="4"/>
      <c r="D36" s="4"/>
      <c r="E36" s="11">
        <v>3531538</v>
      </c>
      <c r="F36" s="11">
        <v>2401878</v>
      </c>
    </row>
    <row r="37" spans="2:6" ht="16.5">
      <c r="B37" s="4" t="s">
        <v>30</v>
      </c>
      <c r="C37" s="4"/>
      <c r="D37" s="4"/>
      <c r="E37" s="11">
        <v>2984290</v>
      </c>
      <c r="F37" s="11">
        <v>3085500</v>
      </c>
    </row>
    <row r="38" spans="2:6" ht="16.5">
      <c r="B38" s="4" t="s">
        <v>5</v>
      </c>
      <c r="C38" s="4"/>
      <c r="D38" s="4"/>
      <c r="E38" s="11">
        <v>2951451</v>
      </c>
      <c r="F38" s="11">
        <v>27310968</v>
      </c>
    </row>
    <row r="39" spans="2:6" ht="16.5">
      <c r="B39" s="12" t="s">
        <v>2</v>
      </c>
      <c r="C39" s="4"/>
      <c r="D39" s="4"/>
      <c r="E39" s="11">
        <v>2328000</v>
      </c>
      <c r="F39" s="11">
        <v>155435</v>
      </c>
    </row>
    <row r="40" spans="2:6" ht="16.5">
      <c r="B40" s="4" t="s">
        <v>32</v>
      </c>
      <c r="C40" s="4"/>
      <c r="D40" s="4"/>
      <c r="E40" s="11">
        <v>1326800</v>
      </c>
      <c r="F40" s="11">
        <v>833214.79</v>
      </c>
    </row>
    <row r="41" spans="2:6" ht="16.5">
      <c r="B41" s="4" t="s">
        <v>35</v>
      </c>
      <c r="C41" s="4"/>
      <c r="D41" s="4"/>
      <c r="E41" s="11">
        <v>1112950</v>
      </c>
      <c r="F41" s="11">
        <v>156000</v>
      </c>
    </row>
    <row r="42" spans="2:6" ht="16.5">
      <c r="B42" s="12" t="s">
        <v>33</v>
      </c>
      <c r="C42" s="4"/>
      <c r="D42" s="4"/>
      <c r="E42" s="11">
        <v>456815</v>
      </c>
      <c r="F42" s="11">
        <v>717215</v>
      </c>
    </row>
    <row r="43" spans="2:6" ht="16.5">
      <c r="B43" s="4" t="s">
        <v>36</v>
      </c>
      <c r="C43" s="4"/>
      <c r="D43" s="4"/>
      <c r="E43" s="11">
        <v>301006.1</v>
      </c>
      <c r="F43" s="11">
        <v>2288.9</v>
      </c>
    </row>
    <row r="44" spans="2:6" ht="16.5">
      <c r="B44" s="20" t="s">
        <v>50</v>
      </c>
      <c r="C44" s="4"/>
      <c r="D44" s="4"/>
      <c r="E44" s="11">
        <v>296520</v>
      </c>
      <c r="F44" s="11">
        <v>0</v>
      </c>
    </row>
    <row r="45" spans="2:6" ht="16.5">
      <c r="B45" s="4" t="s">
        <v>34</v>
      </c>
      <c r="C45" s="4"/>
      <c r="D45" s="4"/>
      <c r="E45" s="11">
        <v>124400</v>
      </c>
      <c r="F45" s="11">
        <v>131200</v>
      </c>
    </row>
    <row r="46" spans="2:6" ht="16.5">
      <c r="B46" s="12" t="s">
        <v>13</v>
      </c>
      <c r="C46" s="4"/>
      <c r="D46" s="4"/>
      <c r="E46" s="11">
        <v>118520</v>
      </c>
      <c r="F46" s="11">
        <v>4196737</v>
      </c>
    </row>
    <row r="47" spans="2:6" ht="16.5">
      <c r="B47" s="4" t="s">
        <v>42</v>
      </c>
      <c r="C47" s="4"/>
      <c r="D47" s="4"/>
      <c r="E47" s="5">
        <v>286035344</v>
      </c>
      <c r="F47" s="5">
        <v>275416365</v>
      </c>
    </row>
    <row r="48" spans="2:6" ht="16.5">
      <c r="B48" s="4" t="s">
        <v>43</v>
      </c>
      <c r="C48" s="4"/>
      <c r="D48" s="4"/>
      <c r="E48" s="16">
        <v>44477030</v>
      </c>
      <c r="F48" s="16">
        <v>40874000</v>
      </c>
    </row>
    <row r="49" spans="2:6" ht="16.5">
      <c r="B49" s="4" t="s">
        <v>41</v>
      </c>
      <c r="C49" s="4"/>
      <c r="D49" s="4"/>
      <c r="E49" s="5">
        <f>SUM(E14:E48)</f>
        <v>310489234403.3999</v>
      </c>
      <c r="F49" s="5">
        <f>SUM(F15:F48)</f>
        <v>291315905607.48004</v>
      </c>
    </row>
    <row r="50" spans="2:6" ht="16.5">
      <c r="B50" s="4" t="s">
        <v>6</v>
      </c>
      <c r="C50" s="4"/>
      <c r="D50" s="4"/>
      <c r="E50" s="4"/>
      <c r="F50" s="5" t="s">
        <v>0</v>
      </c>
    </row>
    <row r="51" spans="2:6" ht="16.5">
      <c r="B51" s="4" t="s">
        <v>7</v>
      </c>
      <c r="C51" s="4"/>
      <c r="D51" s="5">
        <v>3182964454.39</v>
      </c>
      <c r="E51" s="14"/>
      <c r="F51" s="14">
        <v>-3136472268.78</v>
      </c>
    </row>
    <row r="52" spans="2:6" ht="16.5">
      <c r="B52" s="4" t="s">
        <v>3</v>
      </c>
      <c r="C52" s="4"/>
      <c r="D52" s="16">
        <v>4597009779.940001</v>
      </c>
      <c r="E52" s="15">
        <f>+D51+D52</f>
        <v>7779974234.33</v>
      </c>
      <c r="F52" s="15">
        <v>-5692621250.99</v>
      </c>
    </row>
    <row r="53" spans="2:6" ht="16.5">
      <c r="B53" s="4" t="s">
        <v>44</v>
      </c>
      <c r="C53" s="4"/>
      <c r="D53" s="4"/>
      <c r="E53" s="22">
        <f>+E49-E52</f>
        <v>302709260169.0699</v>
      </c>
      <c r="F53" s="22">
        <f>SUM(F49:F52)</f>
        <v>282486812087.71</v>
      </c>
    </row>
    <row r="54" spans="2:5" ht="16.5">
      <c r="B54" s="4" t="s">
        <v>40</v>
      </c>
      <c r="C54" s="1"/>
      <c r="D54" s="1"/>
      <c r="E54" s="1"/>
    </row>
    <row r="55" spans="2:6" ht="16.5">
      <c r="B55" s="4" t="s">
        <v>46</v>
      </c>
      <c r="C55" s="4"/>
      <c r="D55" s="5">
        <f>+E47</f>
        <v>286035344</v>
      </c>
      <c r="E55" s="14"/>
      <c r="F55" s="5">
        <v>-275416365</v>
      </c>
    </row>
    <row r="56" spans="2:6" ht="16.5">
      <c r="B56" s="4" t="s">
        <v>47</v>
      </c>
      <c r="C56" s="4"/>
      <c r="D56" s="16">
        <f>+E48</f>
        <v>44477030</v>
      </c>
      <c r="E56" s="16">
        <f>+D55+D56</f>
        <v>330512374</v>
      </c>
      <c r="F56" s="16">
        <v>-40874000</v>
      </c>
    </row>
    <row r="57" spans="2:6" ht="16.5">
      <c r="B57" s="4" t="s">
        <v>45</v>
      </c>
      <c r="C57" s="1"/>
      <c r="D57" s="1"/>
      <c r="E57" s="5">
        <f>+E53-E56</f>
        <v>302378747795.0699</v>
      </c>
      <c r="F57" s="5">
        <f>+F53+F55+F56</f>
        <v>282170521722.71</v>
      </c>
    </row>
    <row r="58" spans="2:6" ht="16.5">
      <c r="B58" s="4" t="s">
        <v>37</v>
      </c>
      <c r="C58" s="4"/>
      <c r="D58" s="4"/>
      <c r="E58" s="11">
        <v>2405106929</v>
      </c>
      <c r="F58" s="11">
        <v>7484483446</v>
      </c>
    </row>
    <row r="59" spans="2:6" ht="17.25" thickBot="1">
      <c r="B59" s="4" t="s">
        <v>49</v>
      </c>
      <c r="C59" s="1"/>
      <c r="D59" s="1"/>
      <c r="E59" s="17">
        <f>+E57+E58</f>
        <v>304783854724.0699</v>
      </c>
      <c r="F59" s="17">
        <f>+F57+F58</f>
        <v>289655005168.71</v>
      </c>
    </row>
    <row r="60" spans="2:5" ht="14.25" thickTop="1">
      <c r="B60" s="1"/>
      <c r="C60" s="1"/>
      <c r="D60" s="1"/>
      <c r="E60" s="1"/>
    </row>
    <row r="61" spans="2:5" ht="18.75">
      <c r="B61" s="18" t="s">
        <v>55</v>
      </c>
      <c r="C61" s="1"/>
      <c r="D61" s="1"/>
      <c r="E61" s="1"/>
    </row>
    <row r="62" spans="2:5" ht="13.5">
      <c r="B62" s="1"/>
      <c r="C62" s="1"/>
      <c r="D62" s="1"/>
      <c r="E62" s="1"/>
    </row>
    <row r="63" spans="2:6" ht="16.5">
      <c r="B63" s="7" t="s">
        <v>0</v>
      </c>
      <c r="C63" s="1"/>
      <c r="D63" s="3" t="s">
        <v>0</v>
      </c>
      <c r="E63" s="1"/>
      <c r="F63" s="24" t="s">
        <v>0</v>
      </c>
    </row>
    <row r="64" spans="2:6" ht="13.5">
      <c r="B64" s="1"/>
      <c r="C64" s="1"/>
      <c r="D64" s="1"/>
      <c r="E64" s="1"/>
      <c r="F64" s="3" t="s">
        <v>0</v>
      </c>
    </row>
    <row r="65" spans="2:6" ht="18.75">
      <c r="B65" s="18" t="s">
        <v>0</v>
      </c>
      <c r="C65" s="19"/>
      <c r="D65" s="19"/>
      <c r="E65" s="1"/>
      <c r="F65" s="24" t="s">
        <v>0</v>
      </c>
    </row>
    <row r="66" spans="2:5" ht="13.5">
      <c r="B66" s="1"/>
      <c r="C66" s="1"/>
      <c r="D66" s="1"/>
      <c r="E66" s="1"/>
    </row>
    <row r="67" spans="2:6" ht="16.5">
      <c r="B67" s="4" t="s">
        <v>0</v>
      </c>
      <c r="C67" s="4"/>
      <c r="D67" s="4"/>
      <c r="E67" s="5" t="s">
        <v>38</v>
      </c>
      <c r="F67" s="4"/>
    </row>
    <row r="68" spans="2:6" ht="16.5">
      <c r="B68" s="1"/>
      <c r="C68" s="1"/>
      <c r="D68" s="1"/>
      <c r="E68" s="5"/>
      <c r="F68" s="4"/>
    </row>
    <row r="69" spans="2:5" ht="16.5">
      <c r="B69" s="1"/>
      <c r="C69" s="1"/>
      <c r="D69" s="1"/>
      <c r="E69" s="5" t="s">
        <v>8</v>
      </c>
    </row>
    <row r="70" spans="2:6" ht="16.5">
      <c r="B70" s="1"/>
      <c r="C70" s="1"/>
      <c r="D70" s="1"/>
      <c r="E70" s="5" t="s">
        <v>39</v>
      </c>
      <c r="F70" s="4"/>
    </row>
    <row r="71" spans="2:5" ht="13.5">
      <c r="B71" s="1"/>
      <c r="C71" s="1"/>
      <c r="D71" s="1"/>
      <c r="E71" s="1"/>
    </row>
    <row r="72" spans="2:5" ht="13.5">
      <c r="B72" s="1"/>
      <c r="C72" s="1"/>
      <c r="D72" s="1"/>
      <c r="E72" s="1"/>
    </row>
    <row r="73" spans="2:6" ht="16.5">
      <c r="B73" s="4"/>
      <c r="C73" s="7" t="s">
        <v>51</v>
      </c>
      <c r="D73" s="7"/>
      <c r="E73" s="4"/>
      <c r="F73" s="4"/>
    </row>
    <row r="74" spans="2:6" ht="16.5">
      <c r="B74" s="28" t="s">
        <v>15</v>
      </c>
      <c r="C74" s="28"/>
      <c r="D74" s="28"/>
      <c r="E74" s="28"/>
      <c r="F74" s="28"/>
    </row>
    <row r="75" spans="2:5" ht="13.5">
      <c r="B75" s="1"/>
      <c r="C75" s="1"/>
      <c r="D75" s="1"/>
      <c r="E75" s="1"/>
    </row>
    <row r="76" spans="2:5" ht="16.5">
      <c r="B76" s="1"/>
      <c r="C76" s="1"/>
      <c r="D76" s="7" t="s">
        <v>48</v>
      </c>
      <c r="E76" s="1"/>
    </row>
    <row r="77" spans="2:6" ht="16.5">
      <c r="B77" s="9"/>
      <c r="C77" s="9"/>
      <c r="D77" s="10" t="s">
        <v>56</v>
      </c>
      <c r="E77" s="9"/>
      <c r="F77" s="9"/>
    </row>
    <row r="78" spans="2:6" ht="16.5">
      <c r="B78" s="1"/>
      <c r="C78" s="1"/>
      <c r="D78" s="23" t="s">
        <v>57</v>
      </c>
      <c r="E78" s="23"/>
      <c r="F78" s="23"/>
    </row>
    <row r="79" spans="2:6" ht="16.5">
      <c r="B79" s="4"/>
      <c r="C79" s="4" t="s">
        <v>52</v>
      </c>
      <c r="D79" s="4"/>
      <c r="E79" s="7"/>
      <c r="F79" s="4"/>
    </row>
    <row r="80" spans="2:6" ht="16.5">
      <c r="B80" s="4"/>
      <c r="C80" s="4"/>
      <c r="D80" s="4"/>
      <c r="E80" s="11"/>
      <c r="F80" s="4" t="s">
        <v>0</v>
      </c>
    </row>
    <row r="81" spans="2:6" s="1" customFormat="1" ht="16.5">
      <c r="B81" s="4"/>
      <c r="C81" s="4"/>
      <c r="D81" s="4"/>
      <c r="E81" s="8">
        <v>2012</v>
      </c>
      <c r="F81" s="8">
        <v>2011</v>
      </c>
    </row>
    <row r="82" spans="2:6" s="1" customFormat="1" ht="16.5">
      <c r="B82" s="4"/>
      <c r="C82" s="4"/>
      <c r="D82" s="4"/>
      <c r="E82" s="11"/>
      <c r="F82" s="11"/>
    </row>
    <row r="83" spans="2:6" ht="16.5">
      <c r="B83" s="4" t="s">
        <v>10</v>
      </c>
      <c r="C83" s="4"/>
      <c r="D83" s="4"/>
      <c r="E83" s="11">
        <v>38022533729.94</v>
      </c>
      <c r="F83" s="11">
        <v>33387267455.9</v>
      </c>
    </row>
    <row r="84" spans="2:6" ht="16.5">
      <c r="B84" s="4" t="s">
        <v>11</v>
      </c>
      <c r="C84" s="4"/>
      <c r="D84" s="4"/>
      <c r="E84" s="11">
        <v>5611934417</v>
      </c>
      <c r="F84" s="11">
        <v>5367230903</v>
      </c>
    </row>
    <row r="85" spans="2:6" ht="16.5">
      <c r="B85" s="4" t="s">
        <v>9</v>
      </c>
      <c r="C85" s="4"/>
      <c r="D85" s="4"/>
      <c r="E85" s="11">
        <v>219626051278.66</v>
      </c>
      <c r="F85" s="11">
        <v>203070620895.31</v>
      </c>
    </row>
    <row r="86" spans="2:6" ht="16.5">
      <c r="B86" s="4" t="s">
        <v>16</v>
      </c>
      <c r="C86" s="4"/>
      <c r="D86" s="4"/>
      <c r="E86" s="11">
        <v>11865143060.13</v>
      </c>
      <c r="F86" s="11">
        <v>9868413978.68</v>
      </c>
    </row>
    <row r="87" spans="2:6" ht="16.5">
      <c r="B87" s="4" t="s">
        <v>4</v>
      </c>
      <c r="C87" s="4"/>
      <c r="D87" s="4"/>
      <c r="E87" s="11">
        <v>16594533877</v>
      </c>
      <c r="F87" s="11">
        <v>39529160</v>
      </c>
    </row>
    <row r="88" spans="2:6" ht="16.5">
      <c r="B88" s="4" t="s">
        <v>5</v>
      </c>
      <c r="C88" s="4"/>
      <c r="D88" s="4"/>
      <c r="E88" s="11">
        <v>27310968</v>
      </c>
      <c r="F88" s="11">
        <v>638336643</v>
      </c>
    </row>
    <row r="89" spans="2:6" ht="16.5">
      <c r="B89" s="4" t="s">
        <v>17</v>
      </c>
      <c r="C89" s="4"/>
      <c r="D89" s="4"/>
      <c r="E89" s="11">
        <v>544677295</v>
      </c>
      <c r="F89" s="11">
        <v>616504186.5</v>
      </c>
    </row>
    <row r="90" spans="2:6" ht="16.5">
      <c r="B90" s="4" t="s">
        <v>18</v>
      </c>
      <c r="C90" s="4"/>
      <c r="D90" s="4"/>
      <c r="E90" s="11">
        <v>601742368.8299999</v>
      </c>
      <c r="F90" s="11">
        <v>605154648</v>
      </c>
    </row>
    <row r="91" spans="2:6" ht="16.5">
      <c r="B91" s="12" t="s">
        <v>19</v>
      </c>
      <c r="C91" s="4"/>
      <c r="D91" s="4"/>
      <c r="E91" s="11">
        <v>572771158.74</v>
      </c>
      <c r="F91" s="11">
        <v>432450036</v>
      </c>
    </row>
    <row r="92" spans="2:6" ht="16.5">
      <c r="B92" s="4" t="s">
        <v>20</v>
      </c>
      <c r="C92" s="4"/>
      <c r="D92" s="4"/>
      <c r="E92" s="21"/>
      <c r="F92" s="11" t="s">
        <v>58</v>
      </c>
    </row>
    <row r="93" spans="2:6" ht="16.5">
      <c r="B93" s="4" t="s">
        <v>21</v>
      </c>
      <c r="C93" s="4"/>
      <c r="D93" s="6" t="s">
        <v>0</v>
      </c>
      <c r="E93" s="11">
        <v>229153530.71000004</v>
      </c>
      <c r="F93" s="11">
        <v>11789823447.96</v>
      </c>
    </row>
    <row r="94" spans="2:6" ht="16.5">
      <c r="B94" s="4" t="s">
        <v>22</v>
      </c>
      <c r="C94" s="4"/>
      <c r="D94" s="4"/>
      <c r="E94" s="13">
        <v>126535973.81999996</v>
      </c>
      <c r="F94" s="13">
        <v>154922532.29</v>
      </c>
    </row>
    <row r="95" spans="2:6" ht="16.5">
      <c r="B95" s="4" t="s">
        <v>14</v>
      </c>
      <c r="C95" s="4"/>
      <c r="D95" s="4"/>
      <c r="E95" s="11">
        <v>40094448</v>
      </c>
      <c r="F95" s="11">
        <v>48423250</v>
      </c>
    </row>
    <row r="96" spans="2:6" ht="16.5">
      <c r="B96" s="4" t="s">
        <v>23</v>
      </c>
      <c r="C96" s="4"/>
      <c r="D96" s="4"/>
      <c r="E96" s="11">
        <v>74527432.92999999</v>
      </c>
      <c r="F96" s="11">
        <v>73311069.53</v>
      </c>
    </row>
    <row r="97" spans="2:6" ht="16.5">
      <c r="B97" s="4" t="s">
        <v>24</v>
      </c>
      <c r="C97" s="4"/>
      <c r="D97" s="4"/>
      <c r="E97" s="11">
        <v>52161798.19</v>
      </c>
      <c r="F97" s="11">
        <v>50100300</v>
      </c>
    </row>
    <row r="98" spans="2:6" ht="16.5">
      <c r="B98" s="4" t="s">
        <v>25</v>
      </c>
      <c r="C98" s="4"/>
      <c r="D98" s="4"/>
      <c r="E98" s="11">
        <v>27555771</v>
      </c>
      <c r="F98" s="11">
        <v>101269058.61</v>
      </c>
    </row>
    <row r="99" spans="2:6" ht="16.5">
      <c r="B99" s="4" t="s">
        <v>26</v>
      </c>
      <c r="C99" s="4"/>
      <c r="D99" s="4"/>
      <c r="E99" s="11">
        <v>9292505</v>
      </c>
      <c r="F99" s="11">
        <v>19230975</v>
      </c>
    </row>
    <row r="100" spans="2:6" ht="16.5">
      <c r="B100" s="12" t="s">
        <v>27</v>
      </c>
      <c r="C100" s="4"/>
      <c r="D100" s="4"/>
      <c r="E100" s="11">
        <v>16253560</v>
      </c>
      <c r="F100" s="11">
        <v>11067919</v>
      </c>
    </row>
    <row r="101" spans="2:6" ht="16.5">
      <c r="B101" s="4" t="s">
        <v>28</v>
      </c>
      <c r="C101" s="4"/>
      <c r="D101" s="4"/>
      <c r="E101" s="11">
        <v>420300</v>
      </c>
      <c r="F101" s="11">
        <v>2261200</v>
      </c>
    </row>
    <row r="102" spans="2:6" ht="16.5">
      <c r="B102" s="12" t="s">
        <v>29</v>
      </c>
      <c r="C102" s="4"/>
      <c r="D102" s="4"/>
      <c r="E102" s="11">
        <v>9203415</v>
      </c>
      <c r="F102" s="11">
        <v>7861355</v>
      </c>
    </row>
    <row r="103" spans="2:6" ht="16.5">
      <c r="B103" s="4" t="s">
        <v>30</v>
      </c>
      <c r="C103" s="4"/>
      <c r="D103" s="4"/>
      <c r="E103" s="11">
        <v>3085500</v>
      </c>
      <c r="F103" s="11">
        <v>2577210.65</v>
      </c>
    </row>
    <row r="104" spans="2:6" ht="16.5">
      <c r="B104" s="4" t="s">
        <v>31</v>
      </c>
      <c r="C104" s="4"/>
      <c r="D104" s="4"/>
      <c r="E104" s="11">
        <v>2981440.84</v>
      </c>
      <c r="F104" s="11">
        <v>3681592.09</v>
      </c>
    </row>
    <row r="105" spans="2:6" ht="16.5">
      <c r="B105" s="4" t="s">
        <v>12</v>
      </c>
      <c r="C105" s="4"/>
      <c r="D105" s="4"/>
      <c r="E105" s="11">
        <v>2401878</v>
      </c>
      <c r="F105" s="11">
        <v>3329027</v>
      </c>
    </row>
    <row r="106" spans="2:6" ht="16.5">
      <c r="B106" s="4" t="s">
        <v>32</v>
      </c>
      <c r="C106" s="4"/>
      <c r="D106" s="4"/>
      <c r="E106" s="11">
        <v>833214.79</v>
      </c>
      <c r="F106" s="11">
        <v>787457</v>
      </c>
    </row>
    <row r="107" spans="2:6" ht="16.5">
      <c r="B107" s="4" t="s">
        <v>1</v>
      </c>
      <c r="C107" s="4"/>
      <c r="D107" s="4"/>
      <c r="E107" s="11">
        <v>669395</v>
      </c>
      <c r="F107" s="11">
        <v>554510</v>
      </c>
    </row>
    <row r="108" spans="2:6" ht="16.5">
      <c r="B108" s="12" t="s">
        <v>33</v>
      </c>
      <c r="C108" s="4"/>
      <c r="D108" s="4"/>
      <c r="E108" s="11">
        <v>717215</v>
      </c>
      <c r="F108" s="11">
        <v>442545</v>
      </c>
    </row>
    <row r="109" spans="2:6" ht="16.5">
      <c r="B109" s="4" t="s">
        <v>34</v>
      </c>
      <c r="C109" s="4"/>
      <c r="D109" s="4"/>
      <c r="E109" s="11">
        <v>131200</v>
      </c>
      <c r="F109" s="11">
        <v>146500</v>
      </c>
    </row>
    <row r="110" spans="2:6" ht="16.5">
      <c r="B110" s="4" t="s">
        <v>35</v>
      </c>
      <c r="C110" s="4"/>
      <c r="D110" s="4"/>
      <c r="E110" s="11">
        <v>156000</v>
      </c>
      <c r="F110" s="11">
        <v>64750</v>
      </c>
    </row>
    <row r="111" spans="2:6" ht="16.5">
      <c r="B111" s="12" t="s">
        <v>2</v>
      </c>
      <c r="C111" s="4"/>
      <c r="D111" s="4"/>
      <c r="E111" s="11">
        <v>155435</v>
      </c>
      <c r="F111" s="11">
        <v>198100</v>
      </c>
    </row>
    <row r="112" spans="2:6" ht="16.5">
      <c r="B112" s="4" t="s">
        <v>36</v>
      </c>
      <c r="C112" s="4"/>
      <c r="D112" s="4"/>
      <c r="E112" s="11">
        <v>2288.9</v>
      </c>
      <c r="F112" s="11">
        <v>1047862.49</v>
      </c>
    </row>
    <row r="113" spans="2:6" ht="16.5">
      <c r="B113" s="4" t="s">
        <v>59</v>
      </c>
      <c r="C113" s="4"/>
      <c r="D113" s="4"/>
      <c r="E113" s="11"/>
      <c r="F113" s="11">
        <v>40100</v>
      </c>
    </row>
    <row r="114" spans="2:6" ht="16.5">
      <c r="B114" s="12" t="s">
        <v>13</v>
      </c>
      <c r="C114" s="4"/>
      <c r="D114" s="4"/>
      <c r="E114" s="11">
        <v>4196737</v>
      </c>
      <c r="F114" s="11">
        <v>30738</v>
      </c>
    </row>
    <row r="115" spans="2:6" ht="16.5">
      <c r="B115" s="4" t="s">
        <v>42</v>
      </c>
      <c r="C115" s="4"/>
      <c r="D115" s="4"/>
      <c r="E115" s="5">
        <v>275416365</v>
      </c>
      <c r="F115" s="11">
        <v>254625622</v>
      </c>
    </row>
    <row r="116" spans="2:6" ht="16.5">
      <c r="B116" s="4" t="s">
        <v>43</v>
      </c>
      <c r="C116" s="4"/>
      <c r="D116" s="4"/>
      <c r="E116" s="16">
        <v>40874000</v>
      </c>
      <c r="F116" s="26">
        <v>70386311</v>
      </c>
    </row>
    <row r="117" spans="2:6" ht="16.5">
      <c r="B117" s="4" t="s">
        <v>41</v>
      </c>
      <c r="C117" s="4"/>
      <c r="D117" s="4"/>
      <c r="E117" s="22">
        <v>294383517557.48004</v>
      </c>
      <c r="F117" s="22">
        <f>SUM(F83:F116)</f>
        <v>266621691339.00995</v>
      </c>
    </row>
    <row r="118" spans="2:6" ht="16.5">
      <c r="B118" s="4" t="s">
        <v>6</v>
      </c>
      <c r="C118" s="4"/>
      <c r="D118" s="4"/>
      <c r="E118" s="4"/>
      <c r="F118" s="22"/>
    </row>
    <row r="119" spans="2:6" ht="16.5">
      <c r="B119" s="4" t="s">
        <v>7</v>
      </c>
      <c r="C119" s="4"/>
      <c r="D119" s="14">
        <v>3136472268.7799997</v>
      </c>
      <c r="E119" s="14" t="s">
        <v>0</v>
      </c>
      <c r="F119" s="22">
        <v>5829450511</v>
      </c>
    </row>
    <row r="120" spans="2:6" ht="16.5">
      <c r="B120" s="4" t="s">
        <v>3</v>
      </c>
      <c r="C120" s="4"/>
      <c r="D120" s="15">
        <v>5692621250.99</v>
      </c>
      <c r="E120" s="15">
        <v>8829093519.77</v>
      </c>
      <c r="F120" s="26">
        <v>5153822233</v>
      </c>
    </row>
    <row r="121" spans="2:6" ht="16.5">
      <c r="B121" s="4" t="s">
        <v>44</v>
      </c>
      <c r="C121" s="4"/>
      <c r="D121" s="4"/>
      <c r="E121" s="22">
        <v>285554424037.71</v>
      </c>
      <c r="F121" s="22">
        <f>+F117-F119-F120</f>
        <v>255638418595.00995</v>
      </c>
    </row>
    <row r="122" spans="2:6" ht="16.5">
      <c r="B122" s="4" t="s">
        <v>40</v>
      </c>
      <c r="C122" s="1"/>
      <c r="D122" s="1"/>
      <c r="E122" s="1"/>
      <c r="F122" s="22"/>
    </row>
    <row r="123" spans="2:6" ht="16.5">
      <c r="B123" s="4" t="s">
        <v>46</v>
      </c>
      <c r="C123" s="4"/>
      <c r="D123" s="5">
        <v>275416365</v>
      </c>
      <c r="E123" s="14" t="s">
        <v>0</v>
      </c>
      <c r="F123" s="22">
        <v>254625622</v>
      </c>
    </row>
    <row r="124" spans="2:6" ht="16.5">
      <c r="B124" s="4" t="s">
        <v>47</v>
      </c>
      <c r="C124" s="4"/>
      <c r="D124" s="16">
        <v>40874000</v>
      </c>
      <c r="E124" s="16">
        <v>316290365</v>
      </c>
      <c r="F124" s="22">
        <v>70386311</v>
      </c>
    </row>
    <row r="125" spans="2:6" ht="16.5">
      <c r="B125" s="4" t="s">
        <v>45</v>
      </c>
      <c r="C125" s="1"/>
      <c r="D125" s="1"/>
      <c r="E125" s="27">
        <v>285238133672.71</v>
      </c>
      <c r="F125" s="27">
        <f>+F121-F123-F124</f>
        <v>255313406662.00995</v>
      </c>
    </row>
    <row r="126" spans="2:6" ht="16.5">
      <c r="B126" s="4" t="s">
        <v>37</v>
      </c>
      <c r="C126" s="4"/>
      <c r="D126" s="4"/>
      <c r="E126" s="11">
        <v>7484483446</v>
      </c>
      <c r="F126" s="11">
        <v>9408754814</v>
      </c>
    </row>
    <row r="127" spans="2:6" ht="17.25" thickBot="1">
      <c r="B127" s="4" t="s">
        <v>49</v>
      </c>
      <c r="C127" s="1"/>
      <c r="D127" s="1"/>
      <c r="E127" s="17">
        <v>292722617118.71</v>
      </c>
      <c r="F127" s="17">
        <f>+F125+F126</f>
        <v>264722161476.00995</v>
      </c>
    </row>
    <row r="128" spans="2:5" ht="17.25" thickTop="1">
      <c r="B128" s="7" t="s">
        <v>0</v>
      </c>
      <c r="C128" s="1"/>
      <c r="D128" s="1"/>
      <c r="E128" s="1"/>
    </row>
    <row r="129" spans="2:5" ht="13.5">
      <c r="B129" s="1"/>
      <c r="C129" s="1"/>
      <c r="D129" s="1"/>
      <c r="E129" s="1"/>
    </row>
    <row r="130" spans="2:5" ht="18.75">
      <c r="B130" s="18" t="s">
        <v>60</v>
      </c>
      <c r="C130" s="19"/>
      <c r="D130" s="19"/>
      <c r="E130" s="1"/>
    </row>
    <row r="131" spans="2:5" ht="13.5">
      <c r="B131" s="1"/>
      <c r="C131" s="1"/>
      <c r="D131" s="1"/>
      <c r="E131" s="1"/>
    </row>
    <row r="132" spans="2:6" ht="16.5">
      <c r="B132" s="4" t="s">
        <v>0</v>
      </c>
      <c r="C132" s="4"/>
      <c r="D132" s="4"/>
      <c r="E132" s="5" t="s">
        <v>38</v>
      </c>
      <c r="F132" s="4"/>
    </row>
    <row r="133" spans="2:6" ht="16.5">
      <c r="B133" s="1"/>
      <c r="C133" s="1"/>
      <c r="D133" s="1"/>
      <c r="E133" s="5"/>
      <c r="F133" s="4"/>
    </row>
    <row r="134" spans="2:5" ht="16.5">
      <c r="B134" s="1"/>
      <c r="C134" s="1"/>
      <c r="D134" s="1"/>
      <c r="E134" s="5" t="s">
        <v>8</v>
      </c>
    </row>
    <row r="135" spans="2:6" ht="16.5">
      <c r="B135" s="1"/>
      <c r="C135" s="1"/>
      <c r="D135" s="1"/>
      <c r="E135" s="5" t="s">
        <v>39</v>
      </c>
      <c r="F135" s="4"/>
    </row>
  </sheetData>
  <sheetProtection/>
  <mergeCells count="2">
    <mergeCell ref="B6:F6"/>
    <mergeCell ref="B74:F74"/>
  </mergeCells>
  <printOptions/>
  <pageMargins left="1" right="0" top="0.5" bottom="0.5" header="0.5" footer="0.5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tmw </dc:creator>
  <cp:keywords/>
  <dc:description/>
  <cp:lastModifiedBy>User</cp:lastModifiedBy>
  <cp:lastPrinted>2006-08-15T20:48:30Z</cp:lastPrinted>
  <dcterms:created xsi:type="dcterms:W3CDTF">2002-07-01T09:50:48Z</dcterms:created>
  <dcterms:modified xsi:type="dcterms:W3CDTF">2014-03-22T03:30:42Z</dcterms:modified>
  <cp:category/>
  <cp:version/>
  <cp:contentType/>
  <cp:contentStatus/>
</cp:coreProperties>
</file>