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64011"/>
  <mc:AlternateContent xmlns:mc="http://schemas.openxmlformats.org/markup-compatibility/2006">
    <mc:Choice Requires="x15">
      <x15ac:absPath xmlns:x15ac="http://schemas.microsoft.com/office/spreadsheetml/2010/11/ac" url="C:\Users\print\Desktop\VACANT POSITIONS 12-02-16\"/>
    </mc:Choice>
  </mc:AlternateContent>
  <workbookProtection workbookAlgorithmName="SHA-512" workbookHashValue="lhePDDZFfUsNGHSrTTg+YXf0JwpHVljOBd19pZnxy0JyoGUh7QovgCPJNchGavsn/nBZFLBXBJgxF6Nm9urPxg==" workbookSaltValue="St+pm11j4aY3gf4glcoGXA==" workbookSpinCount="100000" lockStructure="1"/>
  <bookViews>
    <workbookView xWindow="0" yWindow="0" windowWidth="20490" windowHeight="7530" tabRatio="1000"/>
  </bookViews>
  <sheets>
    <sheet name="18 AOCG " sheetId="3" r:id="rId1"/>
    <sheet name="313 EG " sheetId="10" r:id="rId2"/>
    <sheet name="10 IAG " sheetId="11" r:id="rId3"/>
    <sheet name="64 IG " sheetId="18" r:id="rId4"/>
    <sheet name="7 MISTG " sheetId="12" r:id="rId5"/>
    <sheet name="20 RCMG" sheetId="4" r:id="rId6"/>
    <sheet name="100 MICP " sheetId="19" r:id="rId7"/>
    <sheet name="225 NAIA " sheetId="5" r:id="rId8"/>
    <sheet name="6 Port of Aparri" sheetId="6" r:id="rId9"/>
    <sheet name="26 Port of Batangas " sheetId="13" r:id="rId10"/>
    <sheet name="31 Port of Cebu" sheetId="20" r:id="rId11"/>
    <sheet name="38 Port of CDO" sheetId="21" r:id="rId12"/>
    <sheet name="11 Port of Clark " sheetId="7" r:id="rId13"/>
    <sheet name="41 Port of Davao " sheetId="22" r:id="rId14"/>
    <sheet name="12 Port of Iloilo " sheetId="8" r:id="rId15"/>
    <sheet name="24 Port of Legaspi" sheetId="23" r:id="rId16"/>
    <sheet name="23 Port of Limay " sheetId="9" r:id="rId17"/>
    <sheet name="301 Port of Manila " sheetId="1" r:id="rId18"/>
    <sheet name="13 Port of San Fernando " sheetId="24" r:id="rId19"/>
    <sheet name="8 Port of Subic " sheetId="14" r:id="rId20"/>
    <sheet name="29 Port of Surigao " sheetId="15" r:id="rId21"/>
    <sheet name="18 Port of Tacloban" sheetId="16" r:id="rId22"/>
    <sheet name="38 Port of Zamboanga " sheetId="17" r:id="rId23"/>
  </sheets>
  <externalReferences>
    <externalReference r:id="rId24"/>
    <externalReference r:id="rId25"/>
    <externalReference r:id="rId26"/>
    <externalReference r:id="rId27"/>
    <externalReference r:id="rId28"/>
    <externalReference r:id="rId29"/>
    <externalReference r:id="rId30"/>
    <externalReference r:id="rId31"/>
  </externalReferences>
  <definedNames>
    <definedName name="_xlnm._FilterDatabase" localSheetId="2" hidden="1">'10 IAG '!$A$4:$G$16</definedName>
    <definedName name="_xlnm._FilterDatabase" localSheetId="6" hidden="1">'100 MICP '!$A$5:$G$105</definedName>
    <definedName name="_xlnm._FilterDatabase" localSheetId="12" hidden="1">'11 Port of Clark '!$A$5:$G$16</definedName>
    <definedName name="_xlnm._FilterDatabase" localSheetId="14" hidden="1">'12 Port of Iloilo '!$A$5:$G$17</definedName>
    <definedName name="_xlnm._FilterDatabase" localSheetId="18" hidden="1">'13 Port of San Fernando '!$A$6:$G$14</definedName>
    <definedName name="_xlnm._FilterDatabase" localSheetId="0" hidden="1">'18 AOCG '!$A$5:$G$26</definedName>
    <definedName name="_xlnm._FilterDatabase" localSheetId="21" hidden="1">'18 Port of Tacloban'!$A$6:$G$24</definedName>
    <definedName name="_xlnm._FilterDatabase" localSheetId="5" hidden="1">'20 RCMG'!$A$5:$G$25</definedName>
    <definedName name="_xlnm._FilterDatabase" localSheetId="7" hidden="1">'225 NAIA '!$A$4:$G$4</definedName>
    <definedName name="_xlnm._FilterDatabase" localSheetId="16" hidden="1">'23 Port of Limay '!$A$5:$G$32</definedName>
    <definedName name="_xlnm._FilterDatabase" localSheetId="15" hidden="1">'24 Port of Legaspi'!$A$5:$G$33</definedName>
    <definedName name="_xlnm._FilterDatabase" localSheetId="9" hidden="1">'26 Port of Batangas '!$A$6:$G$32</definedName>
    <definedName name="_xlnm._FilterDatabase" localSheetId="20" hidden="1">'29 Port of Surigao '!$A$6:$G$40</definedName>
    <definedName name="_xlnm._FilterDatabase" localSheetId="17" hidden="1">'301 Port of Manila '!$A$6:$J$299</definedName>
    <definedName name="_xlnm._FilterDatabase" localSheetId="10" hidden="1">'31 Port of Cebu'!$A$5:$G$36</definedName>
    <definedName name="_xlnm._FilterDatabase" localSheetId="1" hidden="1">'313 EG '!$A$5:$G$318</definedName>
    <definedName name="_xlnm._FilterDatabase" localSheetId="11" hidden="1">'38 Port of CDO'!$A$5:$G$43</definedName>
    <definedName name="_xlnm._FilterDatabase" localSheetId="22" hidden="1">'38 Port of Zamboanga '!$A$6:$G$44</definedName>
    <definedName name="_xlnm._FilterDatabase" localSheetId="13" hidden="1">'41 Port of Davao '!$A$5:$G$47</definedName>
    <definedName name="_xlnm._FilterDatabase" localSheetId="8" hidden="1">'6 Port of Aparri'!$A$6:$G$12</definedName>
    <definedName name="_xlnm._FilterDatabase" localSheetId="3" hidden="1">'64 IG '!$A$5:$G$70</definedName>
    <definedName name="_xlnm._FilterDatabase" localSheetId="4" hidden="1">'7 MISTG '!$A$5:$G$12</definedName>
    <definedName name="_xlnm._FilterDatabase" localSheetId="19" hidden="1">'8 Port of Subic '!$A$6:$G$15</definedName>
    <definedName name="_xlnm.Print_Area" localSheetId="2">'10 IAG '!$A$1:$G$16</definedName>
    <definedName name="_xlnm.Print_Area" localSheetId="8">'6 Port of Aparri'!$A$1:$G$13</definedName>
    <definedName name="_xlnm.Print_Area" localSheetId="4">'7 MISTG '!$A$1:$H$12</definedName>
    <definedName name="_xlnm.Print_Titles" localSheetId="2">'10 IAG '!$4:$4</definedName>
    <definedName name="_xlnm.Print_Titles" localSheetId="6">'100 MICP '!$4:$4</definedName>
    <definedName name="_xlnm.Print_Titles" localSheetId="12">'11 Port of Clark '!$4:$4</definedName>
    <definedName name="_xlnm.Print_Titles" localSheetId="14">'12 Port of Iloilo '!$4:$4</definedName>
    <definedName name="_xlnm.Print_Titles" localSheetId="18">'13 Port of San Fernando '!$4:$4</definedName>
    <definedName name="_xlnm.Print_Titles" localSheetId="0">'18 AOCG '!$4:$4</definedName>
    <definedName name="_xlnm.Print_Titles" localSheetId="21">'18 Port of Tacloban'!$4:$4</definedName>
    <definedName name="_xlnm.Print_Titles" localSheetId="5">'20 RCMG'!$4:$4</definedName>
    <definedName name="_xlnm.Print_Titles" localSheetId="7">'225 NAIA '!$4:$4</definedName>
    <definedName name="_xlnm.Print_Titles" localSheetId="16">'23 Port of Limay '!$4:$4</definedName>
    <definedName name="_xlnm.Print_Titles" localSheetId="15">'24 Port of Legaspi'!$4:$4</definedName>
    <definedName name="_xlnm.Print_Titles" localSheetId="9">'26 Port of Batangas '!$4:$4</definedName>
    <definedName name="_xlnm.Print_Titles" localSheetId="20">'29 Port of Surigao '!$4:$4</definedName>
    <definedName name="_xlnm.Print_Titles" localSheetId="17">'301 Port of Manila '!$4:$4</definedName>
    <definedName name="_xlnm.Print_Titles" localSheetId="10">'31 Port of Cebu'!$4:$4</definedName>
    <definedName name="_xlnm.Print_Titles" localSheetId="1">'313 EG '!$4:$4</definedName>
    <definedName name="_xlnm.Print_Titles" localSheetId="11">'38 Port of CDO'!$4:$4</definedName>
    <definedName name="_xlnm.Print_Titles" localSheetId="22">'38 Port of Zamboanga '!$4:$4</definedName>
    <definedName name="_xlnm.Print_Titles" localSheetId="13">'41 Port of Davao '!$4:$4</definedName>
    <definedName name="_xlnm.Print_Titles" localSheetId="8">'6 Port of Aparri'!$4:$4</definedName>
    <definedName name="_xlnm.Print_Titles" localSheetId="3">'64 IG '!$4:$4</definedName>
    <definedName name="_xlnm.Print_Titles" localSheetId="4">'7 MISTG '!$4:$4</definedName>
    <definedName name="_xlnm.Print_Titles" localSheetId="19">'8 Port of Subic '!$4:$4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1" l="1"/>
  <c r="F14" i="1"/>
  <c r="F13" i="1"/>
  <c r="G12" i="1"/>
  <c r="F12" i="1"/>
  <c r="F11" i="1"/>
  <c r="F10" i="1"/>
  <c r="F9" i="1"/>
  <c r="F8" i="1"/>
  <c r="G7" i="1"/>
  <c r="F7" i="1"/>
  <c r="F7" i="16" l="1"/>
  <c r="G7" i="16"/>
  <c r="F8" i="16"/>
  <c r="G8" i="16"/>
  <c r="F7" i="14"/>
  <c r="G7" i="14"/>
  <c r="F8" i="14"/>
  <c r="G8" i="14"/>
  <c r="F7" i="24"/>
  <c r="G7" i="24"/>
  <c r="F8" i="24"/>
  <c r="G8" i="24"/>
  <c r="F16" i="1"/>
  <c r="G16" i="1"/>
  <c r="F17" i="1"/>
  <c r="G17" i="1"/>
  <c r="F7" i="9"/>
  <c r="G7" i="9"/>
  <c r="F8" i="9"/>
  <c r="G8" i="9"/>
  <c r="G6" i="10" l="1"/>
  <c r="F6" i="10"/>
  <c r="G13" i="24" l="1"/>
  <c r="F13" i="24"/>
  <c r="G12" i="24"/>
  <c r="F12" i="24"/>
  <c r="G11" i="24"/>
  <c r="F11" i="24"/>
  <c r="G10" i="24"/>
  <c r="F10" i="24"/>
  <c r="G9" i="24"/>
  <c r="F9" i="24"/>
  <c r="G22" i="23"/>
  <c r="F22" i="23"/>
  <c r="G47" i="22"/>
  <c r="F47" i="22"/>
  <c r="G46" i="22"/>
  <c r="F46" i="22"/>
  <c r="G45" i="22"/>
  <c r="F45" i="22"/>
  <c r="G44" i="22"/>
  <c r="F44" i="22"/>
  <c r="G43" i="22"/>
  <c r="F43" i="22"/>
  <c r="G41" i="22"/>
  <c r="F41" i="22"/>
  <c r="G40" i="22"/>
  <c r="G39" i="22"/>
  <c r="F39" i="22"/>
  <c r="G38" i="22"/>
  <c r="F38" i="22"/>
  <c r="G33" i="22"/>
  <c r="F33" i="22"/>
  <c r="G31" i="22"/>
  <c r="F31" i="22"/>
  <c r="G29" i="22"/>
  <c r="F29" i="22"/>
  <c r="G28" i="22"/>
  <c r="F28" i="22"/>
  <c r="G24" i="22"/>
  <c r="F24" i="22"/>
  <c r="G23" i="22"/>
  <c r="F23" i="22"/>
  <c r="G22" i="22"/>
  <c r="F22" i="22"/>
  <c r="G20" i="22"/>
  <c r="F20" i="22"/>
  <c r="G19" i="22"/>
  <c r="F19" i="22"/>
  <c r="G18" i="22"/>
  <c r="F18" i="22"/>
  <c r="G16" i="22"/>
  <c r="F16" i="22"/>
  <c r="G11" i="22"/>
  <c r="F11" i="22"/>
  <c r="G10" i="22"/>
  <c r="F10" i="22"/>
  <c r="G9" i="22"/>
  <c r="F9" i="22"/>
  <c r="G8" i="22"/>
  <c r="F8" i="22"/>
  <c r="G6" i="22"/>
  <c r="F6" i="22"/>
  <c r="G38" i="21"/>
  <c r="F38" i="21"/>
  <c r="G35" i="21"/>
  <c r="F35" i="21"/>
  <c r="G34" i="21"/>
  <c r="F34" i="21"/>
  <c r="G33" i="21"/>
  <c r="F33" i="21"/>
  <c r="G25" i="21"/>
  <c r="F25" i="21"/>
  <c r="G24" i="21"/>
  <c r="F24" i="21"/>
  <c r="G23" i="21"/>
  <c r="F23" i="21"/>
  <c r="G22" i="21"/>
  <c r="F22" i="21"/>
  <c r="G36" i="20"/>
  <c r="F36" i="20"/>
  <c r="G28" i="20"/>
  <c r="F28" i="20"/>
  <c r="G25" i="20"/>
  <c r="F25" i="20"/>
  <c r="G24" i="20"/>
  <c r="F24" i="20"/>
  <c r="G17" i="20"/>
  <c r="F17" i="20"/>
  <c r="G7" i="20"/>
  <c r="F7" i="20"/>
  <c r="G28" i="18"/>
  <c r="F28" i="18"/>
  <c r="G14" i="18"/>
  <c r="F14" i="18"/>
  <c r="G12" i="18"/>
  <c r="F12" i="18"/>
  <c r="G11" i="18"/>
  <c r="F11" i="18"/>
  <c r="G8" i="18"/>
  <c r="F8" i="18"/>
  <c r="G6" i="18"/>
  <c r="F6" i="18"/>
  <c r="G105" i="19"/>
  <c r="F105" i="19"/>
  <c r="G104" i="19"/>
  <c r="F104" i="19"/>
  <c r="G103" i="19"/>
  <c r="F103" i="19"/>
  <c r="G102" i="19"/>
  <c r="F102" i="19"/>
  <c r="G101" i="19"/>
  <c r="F101" i="19"/>
  <c r="G100" i="19"/>
  <c r="F100" i="19"/>
  <c r="G99" i="19"/>
  <c r="F99" i="19"/>
  <c r="G98" i="19"/>
  <c r="F98" i="19"/>
  <c r="G97" i="19"/>
  <c r="F97" i="19"/>
  <c r="G96" i="19"/>
  <c r="F96" i="19"/>
  <c r="G95" i="19"/>
  <c r="F95" i="19"/>
  <c r="G94" i="19"/>
  <c r="F94" i="19"/>
  <c r="G81" i="19"/>
  <c r="F81" i="19"/>
  <c r="G80" i="19"/>
  <c r="F80" i="19"/>
  <c r="G74" i="19"/>
  <c r="F74" i="19"/>
  <c r="G29" i="19"/>
  <c r="F29" i="19"/>
  <c r="G12" i="19"/>
  <c r="F12" i="19"/>
  <c r="G11" i="19"/>
  <c r="F11" i="19"/>
  <c r="G10" i="19"/>
  <c r="F10" i="19"/>
  <c r="G8" i="19"/>
  <c r="F8" i="19"/>
  <c r="G7" i="19"/>
  <c r="F7" i="19"/>
  <c r="G6" i="19"/>
  <c r="F6" i="19"/>
  <c r="G308" i="1"/>
  <c r="F308" i="1"/>
  <c r="G307" i="1"/>
  <c r="F307" i="1"/>
  <c r="G293" i="1"/>
  <c r="F293"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G238" i="1"/>
  <c r="F238" i="1"/>
  <c r="G237" i="1"/>
  <c r="F237" i="1"/>
  <c r="G191" i="1"/>
  <c r="F191" i="1"/>
  <c r="F190" i="1"/>
  <c r="F189" i="1"/>
  <c r="F188" i="1"/>
  <c r="F187" i="1"/>
  <c r="F186" i="1"/>
  <c r="F185"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G59" i="1"/>
  <c r="F59" i="1"/>
  <c r="G44" i="1"/>
  <c r="F44" i="1"/>
  <c r="G43" i="1"/>
  <c r="F43" i="1"/>
  <c r="G42" i="1"/>
  <c r="F42" i="1"/>
  <c r="G41" i="1"/>
  <c r="F41" i="1"/>
  <c r="G40" i="1"/>
  <c r="F40" i="1"/>
  <c r="G39" i="1"/>
  <c r="F39" i="1"/>
  <c r="G38" i="1"/>
  <c r="F38" i="1"/>
  <c r="G37" i="1"/>
  <c r="F37" i="1"/>
  <c r="G29" i="1"/>
  <c r="F29" i="1"/>
  <c r="G28" i="1"/>
  <c r="F28" i="1"/>
  <c r="G27" i="1"/>
  <c r="F27" i="1"/>
  <c r="G26" i="1"/>
  <c r="F26" i="1"/>
  <c r="G25" i="1"/>
  <c r="F25" i="1"/>
  <c r="G24" i="1"/>
  <c r="F24" i="1"/>
  <c r="G23" i="1"/>
  <c r="F23" i="1"/>
  <c r="G22" i="1"/>
  <c r="F22" i="1"/>
  <c r="G21" i="1"/>
  <c r="F21" i="1"/>
  <c r="G20" i="1"/>
  <c r="F20" i="1"/>
  <c r="G19" i="1"/>
  <c r="F19" i="1"/>
  <c r="G18" i="1"/>
  <c r="F18" i="1"/>
  <c r="G28" i="9"/>
  <c r="F28" i="9"/>
  <c r="G26" i="9"/>
  <c r="F26" i="9"/>
  <c r="G25" i="9"/>
  <c r="F25" i="9"/>
  <c r="G24" i="9"/>
  <c r="F24" i="9"/>
  <c r="G23" i="9"/>
  <c r="F23" i="9"/>
  <c r="G22" i="9"/>
  <c r="F22" i="9"/>
  <c r="G19" i="9"/>
  <c r="F19" i="9"/>
  <c r="G18" i="9"/>
  <c r="F18" i="9"/>
  <c r="G17" i="9"/>
  <c r="F17" i="9"/>
  <c r="G16" i="9"/>
  <c r="F16" i="9"/>
  <c r="G15" i="9"/>
  <c r="F15" i="9"/>
  <c r="G11" i="9"/>
  <c r="F11" i="9"/>
  <c r="G9" i="9"/>
  <c r="F9" i="9"/>
  <c r="G6" i="9"/>
  <c r="F6" i="9"/>
  <c r="G17" i="8"/>
  <c r="F17" i="8"/>
  <c r="A17" i="8"/>
  <c r="G16" i="8"/>
  <c r="F16" i="8"/>
  <c r="A16" i="8"/>
  <c r="G14" i="8"/>
  <c r="F14" i="8"/>
  <c r="A14" i="8"/>
  <c r="D13" i="8"/>
  <c r="A13" i="8"/>
  <c r="A11" i="8"/>
  <c r="A10" i="8"/>
  <c r="A9" i="8"/>
  <c r="A8" i="8"/>
  <c r="G6" i="8"/>
  <c r="F6" i="8"/>
  <c r="A6" i="8"/>
  <c r="G16" i="7"/>
  <c r="F16" i="7"/>
  <c r="G8" i="7"/>
  <c r="F8" i="7"/>
  <c r="G7" i="7"/>
  <c r="F7" i="7"/>
  <c r="G42" i="17"/>
  <c r="F42" i="17"/>
  <c r="G39" i="17"/>
  <c r="F39" i="17"/>
  <c r="G36" i="17"/>
  <c r="F36" i="17"/>
  <c r="G35" i="17"/>
  <c r="F35" i="17"/>
  <c r="G34" i="17"/>
  <c r="F34" i="17"/>
  <c r="G33" i="17"/>
  <c r="F33" i="17"/>
  <c r="G29" i="17"/>
  <c r="F29" i="17"/>
  <c r="G28" i="17"/>
  <c r="F28" i="17"/>
  <c r="G27" i="17"/>
  <c r="F27" i="17"/>
  <c r="G26" i="17"/>
  <c r="F26" i="17"/>
  <c r="G25" i="17"/>
  <c r="F25" i="17"/>
  <c r="G24" i="17"/>
  <c r="F24" i="17"/>
  <c r="G23" i="17"/>
  <c r="F23" i="17"/>
  <c r="G22" i="17"/>
  <c r="F22" i="17"/>
  <c r="G21" i="17"/>
  <c r="F21" i="17"/>
  <c r="G20" i="17"/>
  <c r="F20" i="17"/>
  <c r="G19" i="17"/>
  <c r="F19" i="17"/>
  <c r="G17" i="17"/>
  <c r="F17" i="17"/>
  <c r="G16" i="17"/>
  <c r="F16" i="17"/>
  <c r="G15" i="17"/>
  <c r="F15" i="17"/>
  <c r="G14" i="17"/>
  <c r="F14" i="17"/>
  <c r="G13" i="17"/>
  <c r="F13" i="17"/>
  <c r="G12" i="17"/>
  <c r="F12" i="17"/>
  <c r="G11" i="17"/>
  <c r="F11" i="17"/>
  <c r="G10" i="17"/>
  <c r="F10" i="17"/>
  <c r="G9" i="17"/>
  <c r="F9" i="17"/>
  <c r="G7" i="17"/>
  <c r="F7" i="17"/>
  <c r="G24" i="16"/>
  <c r="F24" i="16"/>
  <c r="G23" i="16"/>
  <c r="F23" i="16"/>
  <c r="G21" i="16"/>
  <c r="F21" i="16"/>
  <c r="G19" i="16"/>
  <c r="F19" i="16"/>
  <c r="G18" i="16"/>
  <c r="F18" i="16"/>
  <c r="G17" i="16"/>
  <c r="F17" i="16"/>
  <c r="G16" i="16"/>
  <c r="F16" i="16"/>
  <c r="G11" i="16"/>
  <c r="F11" i="16"/>
  <c r="G10" i="16"/>
  <c r="F10" i="16"/>
  <c r="G37" i="15"/>
  <c r="F37" i="15"/>
  <c r="G34" i="15"/>
  <c r="F34" i="15"/>
  <c r="A34" i="15"/>
  <c r="G33" i="15"/>
  <c r="F33" i="15"/>
  <c r="A33" i="15"/>
  <c r="G32" i="15"/>
  <c r="F32" i="15"/>
  <c r="A32" i="15"/>
  <c r="G31" i="15"/>
  <c r="F31" i="15"/>
  <c r="A31" i="15"/>
  <c r="G30" i="15"/>
  <c r="F30" i="15"/>
  <c r="A30" i="15"/>
  <c r="G29" i="15"/>
  <c r="F29" i="15"/>
  <c r="A29" i="15"/>
  <c r="A28" i="15"/>
  <c r="A26" i="15"/>
  <c r="G25" i="15"/>
  <c r="F25" i="15"/>
  <c r="A25" i="15"/>
  <c r="A23" i="15"/>
  <c r="G20" i="15"/>
  <c r="F20" i="15"/>
  <c r="A20" i="15"/>
  <c r="A18" i="15"/>
  <c r="A17" i="15"/>
  <c r="G16" i="15"/>
  <c r="F16" i="15"/>
  <c r="G15" i="15"/>
  <c r="F15" i="15"/>
  <c r="G12" i="15"/>
  <c r="F12" i="15"/>
  <c r="A12" i="15"/>
  <c r="G11" i="15"/>
  <c r="F11" i="15"/>
  <c r="A11" i="15"/>
  <c r="G10" i="15"/>
  <c r="F10" i="15"/>
  <c r="A10" i="15"/>
  <c r="G9" i="15"/>
  <c r="F9" i="15"/>
  <c r="A9" i="15"/>
  <c r="G14" i="14"/>
  <c r="F14" i="14"/>
  <c r="G13" i="14"/>
  <c r="F13" i="14"/>
  <c r="G12" i="14"/>
  <c r="F12" i="14"/>
  <c r="G11" i="14"/>
  <c r="F11" i="14"/>
  <c r="G10" i="14"/>
  <c r="F10" i="14"/>
  <c r="G9" i="14"/>
  <c r="F9" i="14"/>
  <c r="G32" i="13"/>
  <c r="F32" i="13"/>
  <c r="G31" i="13"/>
  <c r="F31" i="13"/>
  <c r="G30" i="13"/>
  <c r="F30" i="13"/>
  <c r="G29" i="13"/>
  <c r="F29" i="13"/>
  <c r="G26" i="13"/>
  <c r="F26" i="13"/>
  <c r="G25" i="13"/>
  <c r="F25" i="13"/>
  <c r="G23" i="13"/>
  <c r="F23" i="13"/>
  <c r="G19" i="13"/>
  <c r="F19" i="13"/>
  <c r="G17" i="13"/>
  <c r="F17" i="13"/>
  <c r="G16" i="13"/>
  <c r="F16" i="13"/>
  <c r="F6" i="12"/>
  <c r="G13" i="11"/>
  <c r="F13" i="11"/>
  <c r="G7" i="11"/>
  <c r="F7" i="11"/>
  <c r="G45" i="10"/>
  <c r="G13" i="10"/>
  <c r="F13" i="10"/>
  <c r="G10" i="10"/>
  <c r="F10" i="10"/>
  <c r="G9" i="10"/>
  <c r="F9" i="10"/>
  <c r="G7" i="10"/>
  <c r="F7" i="10"/>
</calcChain>
</file>

<file path=xl/sharedStrings.xml><?xml version="1.0" encoding="utf-8"?>
<sst xmlns="http://schemas.openxmlformats.org/spreadsheetml/2006/main" count="9146" uniqueCount="1784">
  <si>
    <t xml:space="preserve">Bulletin of Vacant Positions </t>
  </si>
  <si>
    <t>Group/Service/Collection District/Division</t>
  </si>
  <si>
    <t xml:space="preserve">Item
Number
</t>
  </si>
  <si>
    <t xml:space="preserve">Plantilla Position </t>
  </si>
  <si>
    <t>SG</t>
  </si>
  <si>
    <t>CSC Qualification Standards</t>
  </si>
  <si>
    <t>Nature and Functions of Work</t>
  </si>
  <si>
    <t>Competencies Required</t>
  </si>
  <si>
    <t>PORT OF MANILA</t>
  </si>
  <si>
    <t>Customs Postal Office</t>
  </si>
  <si>
    <t>Collection District 2-A Port of Manila</t>
  </si>
  <si>
    <t>Public Private Bonded Warehouse Division</t>
  </si>
  <si>
    <t>Auction and Cargo Disposal Division</t>
  </si>
  <si>
    <t>Customs Container Control Division</t>
  </si>
  <si>
    <t>Informal Entry Division</t>
  </si>
  <si>
    <t>Supervising Customs Operations Officer</t>
  </si>
  <si>
    <r>
      <rPr>
        <b/>
        <sz val="12"/>
        <color indexed="8"/>
        <rFont val="Tahoma"/>
        <family val="2"/>
      </rPr>
      <t>Education:</t>
    </r>
    <r>
      <rPr>
        <sz val="12"/>
        <color indexed="8"/>
        <rFont val="Tahoma"/>
        <family val="2"/>
      </rPr>
      <t xml:space="preserve">  Bachelor's degree relevant to the job                   
</t>
    </r>
    <r>
      <rPr>
        <b/>
        <sz val="12"/>
        <color indexed="8"/>
        <rFont val="Tahoma"/>
        <family val="2"/>
      </rPr>
      <t>Experience:</t>
    </r>
    <r>
      <rPr>
        <sz val="12"/>
        <color indexed="8"/>
        <rFont val="Tahoma"/>
        <family val="2"/>
      </rPr>
      <t xml:space="preserve">  3 years relevant experience                
</t>
    </r>
    <r>
      <rPr>
        <b/>
        <sz val="12"/>
        <color indexed="8"/>
        <rFont val="Tahoma"/>
        <family val="2"/>
      </rPr>
      <t>Training:</t>
    </r>
    <r>
      <rPr>
        <sz val="12"/>
        <color indexed="8"/>
        <rFont val="Tahoma"/>
        <family val="2"/>
      </rPr>
      <t xml:space="preserve">  16 hours relevant training     
</t>
    </r>
    <r>
      <rPr>
        <b/>
        <sz val="12"/>
        <color indexed="8"/>
        <rFont val="Tahoma"/>
        <family val="2"/>
      </rPr>
      <t>Eligibility:</t>
    </r>
    <r>
      <rPr>
        <sz val="12"/>
        <color indexed="8"/>
        <rFont val="Tahoma"/>
        <family val="2"/>
      </rPr>
      <t xml:space="preserve">   Career Service Professional or its equivalent</t>
    </r>
  </si>
  <si>
    <t xml:space="preserve">Supervising Customs Operations Officer </t>
  </si>
  <si>
    <t>Law Division</t>
  </si>
  <si>
    <t>Piers and Inspection Division</t>
  </si>
  <si>
    <t>Formal Entry Division</t>
  </si>
  <si>
    <t>Garments Textile  Manufacturing Bonded Warehouse Division</t>
  </si>
  <si>
    <t>Warehousing Documentation and Records Division</t>
  </si>
  <si>
    <t>Bonds Division</t>
  </si>
  <si>
    <t>Entry Processing Division</t>
  </si>
  <si>
    <t>BOCB-COPO5-24-1998</t>
  </si>
  <si>
    <t>Customs Operations Officer V</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</si>
  <si>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3 years of relevant experience                
</t>
    </r>
    <r>
      <rPr>
        <b/>
        <sz val="12"/>
        <color indexed="8"/>
        <rFont val="Tahoma"/>
        <family val="2"/>
      </rPr>
      <t>Training:</t>
    </r>
    <r>
      <rPr>
        <sz val="12"/>
        <color indexed="8"/>
        <rFont val="Tahoma"/>
        <family val="2"/>
      </rPr>
      <t xml:space="preserve">  16 hours of relevant training    
</t>
    </r>
    <r>
      <rPr>
        <b/>
        <sz val="12"/>
        <color indexed="8"/>
        <rFont val="Tahoma"/>
        <family val="2"/>
      </rPr>
      <t>Eligibility:</t>
    </r>
    <r>
      <rPr>
        <sz val="12"/>
        <color indexed="8"/>
        <rFont val="Tahoma"/>
        <family val="2"/>
      </rPr>
      <t xml:space="preserve">  Career Service or its equivalent</t>
    </r>
  </si>
  <si>
    <t>BOCB-COPO5-31-1998</t>
  </si>
  <si>
    <t>BOCB-COPO5-34-1998</t>
  </si>
  <si>
    <t>BOCB-COPO5-35-1998</t>
  </si>
  <si>
    <t>BOCB-COPO5-37-1998</t>
  </si>
  <si>
    <t>BOCB-COPO5-38-1998</t>
  </si>
  <si>
    <t>BOCB-COPO5-39-1998</t>
  </si>
  <si>
    <t>BOCB-COPO5-40-1998</t>
  </si>
  <si>
    <t>BOCB-COPO5-46-1998</t>
  </si>
  <si>
    <t>BOCB-COPO5-48-1998</t>
  </si>
  <si>
    <t>Warehousing Assessment Division</t>
  </si>
  <si>
    <t>BOCB-COPO5-50-1998</t>
  </si>
  <si>
    <t>BOCB-COPO5-51-1998</t>
  </si>
  <si>
    <t>BOCB-COPO5-58-1998</t>
  </si>
  <si>
    <t>BOCB-COPO5-59-1998</t>
  </si>
  <si>
    <t>BOCB-COPO5-30-1998</t>
  </si>
  <si>
    <t xml:space="preserve">Customs Operations Officer V </t>
  </si>
  <si>
    <t>BOCB-COPO5-28-1998</t>
  </si>
  <si>
    <t>BOCB-COPO5-27-1998</t>
  </si>
  <si>
    <t>BOCB-COPO5-29-1998</t>
  </si>
  <si>
    <t>BOCB-COPO5-52-1998</t>
  </si>
  <si>
    <t>BOCB-COPO5-61-1998</t>
  </si>
  <si>
    <t>BOCB-COPO5-26-1998</t>
  </si>
  <si>
    <t>BOCB-COPO5-62-1998</t>
  </si>
  <si>
    <t>BOCB-COPO5-64-1998</t>
  </si>
  <si>
    <t>BOCB-COPO5-65-1998</t>
  </si>
  <si>
    <t>BOCB-COPO5-67-1998</t>
  </si>
  <si>
    <t>BOCB-COPO5-68-1998</t>
  </si>
  <si>
    <t>BOCB-COPO5-71-1998</t>
  </si>
  <si>
    <t>BOCB-COPO5-110-1998</t>
  </si>
  <si>
    <t>Collection Division</t>
  </si>
  <si>
    <t>BOCB-ADOF5-17-2005</t>
  </si>
  <si>
    <t>Administrative Officer V</t>
  </si>
  <si>
    <r>
      <rPr>
        <b/>
        <sz val="12"/>
        <color indexed="8"/>
        <rFont val="Tahoma"/>
        <family val="2"/>
      </rPr>
      <t>Education:</t>
    </r>
    <r>
      <rPr>
        <sz val="12"/>
        <color indexed="8"/>
        <rFont val="Tahoma"/>
        <family val="2"/>
      </rPr>
      <t xml:space="preserve"> Bachelor's Degree relevant to the job 
</t>
    </r>
    <r>
      <rPr>
        <b/>
        <sz val="12"/>
        <color indexed="8"/>
        <rFont val="Tahoma"/>
        <family val="2"/>
      </rPr>
      <t>Experience:</t>
    </r>
    <r>
      <rPr>
        <sz val="12"/>
        <color indexed="8"/>
        <rFont val="Tahoma"/>
        <family val="2"/>
      </rPr>
      <t xml:space="preserve"> 2 years of relevant experience
</t>
    </r>
    <r>
      <rPr>
        <b/>
        <sz val="12"/>
        <color indexed="8"/>
        <rFont val="Tahoma"/>
        <family val="2"/>
      </rPr>
      <t>Training:</t>
    </r>
    <r>
      <rPr>
        <sz val="12"/>
        <color indexed="8"/>
        <rFont val="Tahoma"/>
        <family val="2"/>
      </rPr>
      <t xml:space="preserve"> 8 hours of relevant training
</t>
    </r>
    <r>
      <rPr>
        <b/>
        <sz val="12"/>
        <color indexed="8"/>
        <rFont val="Tahoma"/>
        <family val="2"/>
      </rPr>
      <t>Eligibility:</t>
    </r>
    <r>
      <rPr>
        <sz val="12"/>
        <color indexed="8"/>
        <rFont val="Tahoma"/>
        <family val="2"/>
      </rPr>
      <t xml:space="preserve"> Career Service Professional or its equivalent</t>
    </r>
  </si>
  <si>
    <t>BOCB-ATY2-17-2010</t>
  </si>
  <si>
    <t xml:space="preserve">Attorney II </t>
  </si>
  <si>
    <r>
      <rPr>
        <b/>
        <sz val="12"/>
        <color indexed="8"/>
        <rFont val="Tahoma"/>
        <family val="2"/>
      </rPr>
      <t>Education:</t>
    </r>
    <r>
      <rPr>
        <sz val="12"/>
        <color indexed="8"/>
        <rFont val="Tahoma"/>
        <family val="2"/>
      </rPr>
      <t xml:space="preserve">  Bachelor of Laws                   
</t>
    </r>
    <r>
      <rPr>
        <b/>
        <sz val="12"/>
        <color indexed="8"/>
        <rFont val="Tahoma"/>
        <family val="2"/>
      </rPr>
      <t>Experience:</t>
    </r>
    <r>
      <rPr>
        <sz val="12"/>
        <color indexed="8"/>
        <rFont val="Tahoma"/>
        <family val="2"/>
      </rPr>
      <t xml:space="preserve">  None required                
</t>
    </r>
    <r>
      <rPr>
        <b/>
        <sz val="12"/>
        <color indexed="8"/>
        <rFont val="Tahoma"/>
        <family val="2"/>
      </rPr>
      <t>Training:</t>
    </r>
    <r>
      <rPr>
        <sz val="12"/>
        <color indexed="8"/>
        <rFont val="Tahoma"/>
        <family val="2"/>
      </rPr>
      <t xml:space="preserve">   None required   </t>
    </r>
    <r>
      <rPr>
        <b/>
        <sz val="12"/>
        <color indexed="8"/>
        <rFont val="Tahoma"/>
        <family val="2"/>
      </rPr>
      <t>Eligibility:</t>
    </r>
    <r>
      <rPr>
        <sz val="12"/>
        <color indexed="8"/>
        <rFont val="Tahoma"/>
        <family val="2"/>
      </rPr>
      <t xml:space="preserve">   RA 1080</t>
    </r>
  </si>
  <si>
    <r>
      <rPr>
        <b/>
        <sz val="12"/>
        <color indexed="8"/>
        <rFont val="Tahoma"/>
        <family val="2"/>
      </rPr>
      <t xml:space="preserve">• </t>
    </r>
    <r>
      <rPr>
        <sz val="12"/>
        <color indexed="8"/>
        <rFont val="Tahoma"/>
        <family val="2"/>
      </rPr>
      <t>Performs professional legal work that are routinary in nature such as profiling, case preparation, attendance to hearing and submission of reports on status of cases</t>
    </r>
  </si>
  <si>
    <t>Ability to: recognize, interpret and apply provisions of the TCCP, customs administrative Orders &amp; Memoranda as well As the jurisprudence on revenue laws and in the prosecution of criminal cases</t>
  </si>
  <si>
    <t>BOCB-ATY2-18-2010</t>
  </si>
  <si>
    <t>BOCB-ATY2-20-2010</t>
  </si>
  <si>
    <t>BOCB-ATY2-22-2010</t>
  </si>
  <si>
    <t>BOCB-ATY2-23-2010</t>
  </si>
  <si>
    <t>BOCB-ATY2-26-2010</t>
  </si>
  <si>
    <t>BOCB-ATY2-16-2010</t>
  </si>
  <si>
    <t>Attorney II</t>
  </si>
  <si>
    <t>BOCB-COPO4-17-1998</t>
  </si>
  <si>
    <t xml:space="preserve">Customs Operations Officer IV </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</si>
  <si>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2 years of relevant experience                
</t>
    </r>
    <r>
      <rPr>
        <b/>
        <sz val="12"/>
        <color indexed="8"/>
        <rFont val="Tahoma"/>
        <family val="2"/>
      </rPr>
      <t>Training:</t>
    </r>
    <r>
      <rPr>
        <sz val="12"/>
        <color indexed="8"/>
        <rFont val="Tahoma"/>
        <family val="2"/>
      </rPr>
      <t xml:space="preserve">  8 hours of relevant training    
</t>
    </r>
    <r>
      <rPr>
        <b/>
        <sz val="12"/>
        <color indexed="8"/>
        <rFont val="Tahoma"/>
        <family val="2"/>
      </rPr>
      <t>Eligibility:</t>
    </r>
    <r>
      <rPr>
        <sz val="12"/>
        <color indexed="8"/>
        <rFont val="Tahoma"/>
        <family val="2"/>
      </rPr>
      <t xml:space="preserve">  Career Service Professional or its equivalent</t>
    </r>
  </si>
  <si>
    <t>• Performs advanced technical duties in assessment, valuation, classification and audit activities on imported and exported activities</t>
  </si>
  <si>
    <t xml:space="preserve">Ability to: lead, plan, organize and manage the administrative and technical operations of the section/unit; and has advance knowledge on the revised TCCP 
</t>
  </si>
  <si>
    <t>BOCB-COPO4-18-1998</t>
  </si>
  <si>
    <t>BOCB-COPO4-15-1998</t>
  </si>
  <si>
    <t>BOCB-COPO4-11-1998</t>
  </si>
  <si>
    <t>BOCB-COPO4-20-1998</t>
  </si>
  <si>
    <t>BOCB-COPO4-22-1998</t>
  </si>
  <si>
    <t>BOCB-COPO4-19-1998</t>
  </si>
  <si>
    <t>BOCB-COPO3-5-1998</t>
  </si>
  <si>
    <t>Customs Operations Officer III</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</si>
  <si>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1 year of relevant experience                
</t>
    </r>
    <r>
      <rPr>
        <b/>
        <sz val="12"/>
        <color indexed="8"/>
        <rFont val="Tahoma"/>
        <family val="2"/>
      </rPr>
      <t>Training:</t>
    </r>
    <r>
      <rPr>
        <sz val="12"/>
        <color indexed="8"/>
        <rFont val="Tahoma"/>
        <family val="2"/>
      </rPr>
      <t xml:space="preserve">  4 hours of relevant training    
</t>
    </r>
    <r>
      <rPr>
        <b/>
        <sz val="12"/>
        <color indexed="8"/>
        <rFont val="Tahoma"/>
        <family val="2"/>
      </rPr>
      <t>Eligibility:</t>
    </r>
    <r>
      <rPr>
        <sz val="12"/>
        <color indexed="8"/>
        <rFont val="Tahoma"/>
        <family val="2"/>
      </rPr>
      <t xml:space="preserve">  Career Service or its equivalent</t>
    </r>
  </si>
  <si>
    <t>BOCB-COPO3-6-1998</t>
  </si>
  <si>
    <t>BOCB-COPO3-8-1998</t>
  </si>
  <si>
    <t>BOCB-COPO3-9-1998</t>
  </si>
  <si>
    <t>BOCB-COPO3-10-1998</t>
  </si>
  <si>
    <t>BOCB-COPO3-11-1998</t>
  </si>
  <si>
    <t>BOCB-COPO3-17-1998</t>
  </si>
  <si>
    <t>BOCB-COPO3-18-1998</t>
  </si>
  <si>
    <t>BOCB-COPO3-19-1998</t>
  </si>
  <si>
    <t>BOCB-COPO3-20-1998</t>
  </si>
  <si>
    <t>BOCB-COPO3-21-1998</t>
  </si>
  <si>
    <t>BOCB-COPO3-28-1998</t>
  </si>
  <si>
    <t>BOCB-COPO3-29-1998</t>
  </si>
  <si>
    <t>Export Division</t>
  </si>
  <si>
    <t>BOCB-COPO3-31-1998</t>
  </si>
  <si>
    <t>BOCB-COPO3-70-1998</t>
  </si>
  <si>
    <t>BOCB-COPO3-72-1998</t>
  </si>
  <si>
    <t>BOCB-COPO3-75-1998</t>
  </si>
  <si>
    <t>BOCB-COPO3-85-1998</t>
  </si>
  <si>
    <t>BOCB-COPO3-89-1998</t>
  </si>
  <si>
    <t>BOCB-COPO3-90-1998</t>
  </si>
  <si>
    <t>BOCB-COPO3-92-1998</t>
  </si>
  <si>
    <t>BOCB-COPO3-94-1998</t>
  </si>
  <si>
    <t>BOCB-COPO3-98-1998</t>
  </si>
  <si>
    <t>BOCB-COPO3-100-1998</t>
  </si>
  <si>
    <t>BOCB-COPO3-101-1998</t>
  </si>
  <si>
    <t>BOCB-COPO3-103-1998</t>
  </si>
  <si>
    <t>BOCB-COPO3-105-1998</t>
  </si>
  <si>
    <t>BOCB-COPO3-108-1998</t>
  </si>
  <si>
    <t>BOCB-COPO3-109-1998</t>
  </si>
  <si>
    <t>BOCB-COPO3-111-1998</t>
  </si>
  <si>
    <t>BOCB-COPO3-115-1998</t>
  </si>
  <si>
    <t>BOCB-COPO3-117-1998</t>
  </si>
  <si>
    <t>BOCB-COPO3-119-1998</t>
  </si>
  <si>
    <t>BOCB-COPO3-124-1998</t>
  </si>
  <si>
    <t>BOCB-COPO3-126-1998</t>
  </si>
  <si>
    <t>BOCB-COPO3-128-1998</t>
  </si>
  <si>
    <t>BOCB-COPO3-180-1998</t>
  </si>
  <si>
    <t>BOCB-COPO3-191-1998</t>
  </si>
  <si>
    <t>BOCB-COPO3-202-1998</t>
  </si>
  <si>
    <t>BOCB-COPO3-205-1998</t>
  </si>
  <si>
    <t>BOCB-COPO3-207-1998</t>
  </si>
  <si>
    <t>BOCB-COPO3-213-1998</t>
  </si>
  <si>
    <t>BOCB-COPO3-225-1998</t>
  </si>
  <si>
    <t>BOCB-COPO3-236-1998</t>
  </si>
  <si>
    <t>BOCB-COPO3-245-1998</t>
  </si>
  <si>
    <t>BOCB-COPO3-278-1998</t>
  </si>
  <si>
    <t>BOCB-COPO3-311-1998</t>
  </si>
  <si>
    <t>BOCB-COPO3-322-1998</t>
  </si>
  <si>
    <t>BOCB-COPO3-334-1998</t>
  </si>
  <si>
    <t>BOCB-COPO3-356-1998</t>
  </si>
  <si>
    <t>BOCB-COPO3-367-1998</t>
  </si>
  <si>
    <t>BOCB-COPO3-378-1998</t>
  </si>
  <si>
    <t>BOCB-COPO3-389-1998</t>
  </si>
  <si>
    <t>BOCB-COPO3-400-1998</t>
  </si>
  <si>
    <t>BOCB-COPO3-456-1998</t>
  </si>
  <si>
    <t>BOCB-COPO3-500-1998</t>
  </si>
  <si>
    <t>BOCB-COPO3-511-1998</t>
  </si>
  <si>
    <t>BOCB-COPO3-567-1998</t>
  </si>
  <si>
    <t>BOCB-COPO3-578-1998</t>
  </si>
  <si>
    <t>BOCB-COPO3-600-1998</t>
  </si>
  <si>
    <t>BOCB-COPO3-611-1998</t>
  </si>
  <si>
    <t>BOCB-COPO3-633-1998</t>
  </si>
  <si>
    <t>BOCB-COPO3-678-1998</t>
  </si>
  <si>
    <t>BOCB-COPO3-711-1998</t>
  </si>
  <si>
    <t>BOCB-COPO3-733-1998</t>
  </si>
  <si>
    <t>BOCB-COPO3-766-1998</t>
  </si>
  <si>
    <t>BOCB-COPO3-778-1998</t>
  </si>
  <si>
    <t>BOCB-COPO3-789-1998</t>
  </si>
  <si>
    <t>BOCB-COPO3-84-1998</t>
  </si>
  <si>
    <t xml:space="preserve">Customs Operations Officer III </t>
  </si>
  <si>
    <t>BOCB-COPO3-106-1998</t>
  </si>
  <si>
    <t>BOCB-COPO3-156-1998</t>
  </si>
  <si>
    <t>BOCB-COPO3-112-1998</t>
  </si>
  <si>
    <t>BOCB-COPO3-667-1998</t>
  </si>
  <si>
    <t>BOCB-COPO3-131-1998</t>
  </si>
  <si>
    <t>BOCB-COPO3-14-1998</t>
  </si>
  <si>
    <t>BOCB-COPO3-7-1998</t>
  </si>
  <si>
    <t>BOCB-COPO3-86-1998</t>
  </si>
  <si>
    <t>BOCB-COPO3-13-1998</t>
  </si>
  <si>
    <t>BOCB-COPO3-188-1998</t>
  </si>
  <si>
    <t>BOCB-COPO3-88-1998</t>
  </si>
  <si>
    <t>BOCB-COPO3-187-1998</t>
  </si>
  <si>
    <t>BOCB-COPO3-118-1998</t>
  </si>
  <si>
    <t>BOCB-COPO3-53-1998</t>
  </si>
  <si>
    <t>BOCB-COPO3-153-1998</t>
  </si>
  <si>
    <t>BOCB-COPO3-66-1998</t>
  </si>
  <si>
    <t>BOCB-COPO3-154-1998</t>
  </si>
  <si>
    <t>FTI Customs Office</t>
  </si>
  <si>
    <t>BOCB-COPO3-237-1998</t>
  </si>
  <si>
    <t>BOCB-COPO3-258-1998</t>
  </si>
  <si>
    <t>BOCB-COPO3-315-1998</t>
  </si>
  <si>
    <t>BOCB-COPO3-273-1998</t>
  </si>
  <si>
    <t>BOCB-COPO3-43-1998</t>
  </si>
  <si>
    <t>BOCB-COPO3-165-1998</t>
  </si>
  <si>
    <t>BOCB-COPO3-171-1998</t>
  </si>
  <si>
    <t>BOCB-COPO3-181-1998</t>
  </si>
  <si>
    <t>BOCB-COPO3-193-1998</t>
  </si>
  <si>
    <t>BOCB-COPO3-51-1998</t>
  </si>
  <si>
    <t>BOCB-COPO3-50-1998</t>
  </si>
  <si>
    <t>BOCB-COPO3-55-1998</t>
  </si>
  <si>
    <t>BOCB-COPO3-39-1998</t>
  </si>
  <si>
    <t>BOCB-COPO3-170-1998</t>
  </si>
  <si>
    <t>BOCB-COPO3-172-1998</t>
  </si>
  <si>
    <t>BOCB-COPO3-141-1998</t>
  </si>
  <si>
    <t>BOCB-COPO3-142-1998</t>
  </si>
  <si>
    <t>BOCB-COPO3-176-1998</t>
  </si>
  <si>
    <t>BOCB-COPO3-179-1998</t>
  </si>
  <si>
    <t>BOCB-COPO3-189-1998</t>
  </si>
  <si>
    <t>BOCB-COPO3-190-1998</t>
  </si>
  <si>
    <t>BOCB-COPO3-195-1998</t>
  </si>
  <si>
    <t>BOCB-COPO3-197-1998</t>
  </si>
  <si>
    <t>BOCB-COPO3-199-1998</t>
  </si>
  <si>
    <t>BOCB-COPO3-48-1998</t>
  </si>
  <si>
    <t>BOCB-COPO3-52-1998</t>
  </si>
  <si>
    <t>BOCB-COPO3-57-1998</t>
  </si>
  <si>
    <t>BOCB-COPO3-59-1998</t>
  </si>
  <si>
    <t>BOCB-COPO3-33-1998</t>
  </si>
  <si>
    <t>BOCB-COPO3-54-1998</t>
  </si>
  <si>
    <t>BOCB-COPO3-162-1998</t>
  </si>
  <si>
    <t>BOCB-COPO3-150-1998</t>
  </si>
  <si>
    <t>BOCB-COPO3-152-1998</t>
  </si>
  <si>
    <t>BOCB-COPO3-160-1998</t>
  </si>
  <si>
    <t>BOCB-COPO3-135-1998</t>
  </si>
  <si>
    <t>BOCB-COPO3-139-1998</t>
  </si>
  <si>
    <t>BOCB-COPO3-143-1998</t>
  </si>
  <si>
    <t>BOCB-COPO3-161-1998</t>
  </si>
  <si>
    <t>BOCB-COPO3-183-1998</t>
  </si>
  <si>
    <t>BOCB-COPO3-186-1998</t>
  </si>
  <si>
    <t>BOCB-COPO3-811-1998</t>
  </si>
  <si>
    <t>BOCB-COPO3-844-1998</t>
  </si>
  <si>
    <t>BOCB-COPO3-866-1998</t>
  </si>
  <si>
    <t>BOCB-COPO3-910-1998</t>
  </si>
  <si>
    <t>BOCB-COPO3-914-1998</t>
  </si>
  <si>
    <t>BOCB-COPO3-915-1998</t>
  </si>
  <si>
    <t>Administrative Division</t>
  </si>
  <si>
    <t xml:space="preserve">BOCB-ADOF3-26-2005
</t>
  </si>
  <si>
    <t>Administrative Officer III</t>
  </si>
  <si>
    <t>BOCB-ADOF3-27-2005</t>
  </si>
  <si>
    <t>BOCB-ADOF3-28-2005</t>
  </si>
  <si>
    <t>BOCB-COPO1-295-1998</t>
  </si>
  <si>
    <t>Customs Operations Officer I</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</si>
  <si>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none required                
</t>
    </r>
    <r>
      <rPr>
        <b/>
        <sz val="12"/>
        <color indexed="8"/>
        <rFont val="Tahoma"/>
        <family val="2"/>
      </rPr>
      <t>Training:</t>
    </r>
    <r>
      <rPr>
        <sz val="12"/>
        <color indexed="8"/>
        <rFont val="Tahoma"/>
        <family val="2"/>
      </rPr>
      <t xml:space="preserve">  none required    
</t>
    </r>
    <r>
      <rPr>
        <b/>
        <sz val="12"/>
        <color indexed="8"/>
        <rFont val="Tahoma"/>
        <family val="2"/>
      </rPr>
      <t>Eligibility:</t>
    </r>
    <r>
      <rPr>
        <sz val="12"/>
        <color indexed="8"/>
        <rFont val="Tahoma"/>
        <family val="2"/>
      </rPr>
      <t xml:space="preserve">  Career Service Professional or its equivalent</t>
    </r>
  </si>
  <si>
    <t>• Routine checking of documents for cargo and passenger clearance and conducts boarding formalities
• Checks completeness and correctness of required documents submitted for cargo clearance</t>
  </si>
  <si>
    <t xml:space="preserve">Has basic knowledge on the revised TCCP 
</t>
  </si>
  <si>
    <t>BOCB-COPO1-307-1998</t>
  </si>
  <si>
    <t>BOCB-COPO1-332-1998</t>
  </si>
  <si>
    <t>BOCB-COPO1-320-1998</t>
  </si>
  <si>
    <t>BOCB-ADOF1-47-2005</t>
  </si>
  <si>
    <t>Administrative Officer I</t>
  </si>
  <si>
    <r>
      <rPr>
        <b/>
        <sz val="12"/>
        <color indexed="8"/>
        <rFont val="Tahoma"/>
        <family val="2"/>
      </rPr>
      <t>Education:</t>
    </r>
    <r>
      <rPr>
        <sz val="12"/>
        <color indexed="8"/>
        <rFont val="Tahoma"/>
        <family val="2"/>
      </rPr>
      <t xml:space="preserve"> Bachelor's Degree or relevant to the job  
</t>
    </r>
    <r>
      <rPr>
        <b/>
        <sz val="12"/>
        <color indexed="8"/>
        <rFont val="Tahoma"/>
        <family val="2"/>
      </rPr>
      <t>Experience:</t>
    </r>
    <r>
      <rPr>
        <sz val="12"/>
        <color indexed="8"/>
        <rFont val="Tahoma"/>
        <family val="2"/>
      </rPr>
      <t xml:space="preserve"> none required
</t>
    </r>
    <r>
      <rPr>
        <b/>
        <sz val="12"/>
        <color indexed="8"/>
        <rFont val="Tahoma"/>
        <family val="2"/>
      </rPr>
      <t>Training:</t>
    </r>
    <r>
      <rPr>
        <sz val="12"/>
        <color indexed="8"/>
        <rFont val="Tahoma"/>
        <family val="2"/>
      </rPr>
      <t xml:space="preserve"> none required
</t>
    </r>
    <r>
      <rPr>
        <b/>
        <sz val="12"/>
        <color indexed="8"/>
        <rFont val="Tahoma"/>
        <family val="2"/>
      </rPr>
      <t>Eligibility:</t>
    </r>
    <r>
      <rPr>
        <sz val="12"/>
        <color indexed="8"/>
        <rFont val="Tahoma"/>
        <family val="2"/>
      </rPr>
      <t xml:space="preserve"> Career Service Professional or its equivalent</t>
    </r>
  </si>
  <si>
    <t>Ability to: perform administrative and technical functions and has basic knowledge in the use of ICT</t>
  </si>
  <si>
    <t>BOCB-ADOF1-49-2005</t>
  </si>
  <si>
    <t>BOCB-ADOF1-51-2005</t>
  </si>
  <si>
    <t>BOCB-ADOF1-52-2005</t>
  </si>
  <si>
    <t>BOCB-ADOF1-54-2005</t>
  </si>
  <si>
    <t>BOCB-ADOF1-55-2005</t>
  </si>
  <si>
    <t>BOCB-ADOF1-59-2005</t>
  </si>
  <si>
    <t>BOCB-ADOF1-60-2005</t>
  </si>
  <si>
    <t>BOCB-ADOF1-62-2005</t>
  </si>
  <si>
    <t>BOCB-ADOF1-64-2005</t>
  </si>
  <si>
    <t>BOCB-ADOF1-65-2005</t>
  </si>
  <si>
    <t>BOCB-ADOF1-66-2005</t>
  </si>
  <si>
    <t>BOCB-ACOO-5-1998</t>
  </si>
  <si>
    <t>Assistant Customs Operations Officer</t>
  </si>
  <si>
    <r>
      <rPr>
        <b/>
        <sz val="12"/>
        <color indexed="8"/>
        <rFont val="Tahoma"/>
        <family val="2"/>
      </rPr>
      <t>Education:</t>
    </r>
    <r>
      <rPr>
        <sz val="12"/>
        <color indexed="8"/>
        <rFont val="Tahoma"/>
        <family val="2"/>
      </rPr>
      <t xml:space="preserve">  Completion of 2 years studies in college                 
</t>
    </r>
    <r>
      <rPr>
        <b/>
        <sz val="12"/>
        <color indexed="8"/>
        <rFont val="Tahoma"/>
        <family val="2"/>
      </rPr>
      <t>Experience:</t>
    </r>
    <r>
      <rPr>
        <sz val="12"/>
        <color indexed="8"/>
        <rFont val="Tahoma"/>
        <family val="2"/>
      </rPr>
      <t xml:space="preserve">  1 year of relevant experience                
</t>
    </r>
    <r>
      <rPr>
        <b/>
        <sz val="12"/>
        <color indexed="8"/>
        <rFont val="Tahoma"/>
        <family val="2"/>
      </rPr>
      <t>Training:</t>
    </r>
    <r>
      <rPr>
        <sz val="12"/>
        <color indexed="8"/>
        <rFont val="Tahoma"/>
        <family val="2"/>
      </rPr>
      <t xml:space="preserve">  4 hours of relevant training    
</t>
    </r>
    <r>
      <rPr>
        <b/>
        <sz val="12"/>
        <color indexed="8"/>
        <rFont val="Tahoma"/>
        <family val="2"/>
      </rPr>
      <t>Eligibility:</t>
    </r>
    <r>
      <rPr>
        <sz val="12"/>
        <color indexed="8"/>
        <rFont val="Tahoma"/>
        <family val="2"/>
      </rPr>
      <t xml:space="preserve">  Career Service Subprofessional or its equivalent</t>
    </r>
  </si>
  <si>
    <t xml:space="preserve">• Assists the COO I in carrying out the day to day functions of the office
• Checks and verifies completeness and correctness of documents.
</t>
  </si>
  <si>
    <t>BOCB-ACOO-9-1998</t>
  </si>
  <si>
    <t>BOCB-ACOO-11-1998</t>
  </si>
  <si>
    <t>Miscellaneous Manufacturing Bonded Warehouse Division</t>
  </si>
  <si>
    <t>BOCB-ACOO-13-1998</t>
  </si>
  <si>
    <t>BOCB-ACOO-28-1998</t>
  </si>
  <si>
    <t>BOCB-ACOO-62-1998</t>
  </si>
  <si>
    <t>BOCB-ACOO-86-1998</t>
  </si>
  <si>
    <t>BOCB-ACOO-116-1998</t>
  </si>
  <si>
    <t>BOCB-ACOO-128-1998</t>
  </si>
  <si>
    <t>BOCB-ACOO-160-1998</t>
  </si>
  <si>
    <t>BOCB-ACOO-162-1998</t>
  </si>
  <si>
    <t>BOCB-ACOO-166-1998</t>
  </si>
  <si>
    <t>BOCB-ACOO-167-1998</t>
  </si>
  <si>
    <t>BOCB-ACOO-170-1998</t>
  </si>
  <si>
    <t>BOCB-ACOO-171-1998</t>
  </si>
  <si>
    <t>BOCB-ACOO-173-1998</t>
  </si>
  <si>
    <t>BOCB-ACOO-175-1998</t>
  </si>
  <si>
    <t>BOCB-ACOO-177-1998</t>
  </si>
  <si>
    <t>BOCB-ACOO-178-1998</t>
  </si>
  <si>
    <t>BOCB-ACOO-179-1998</t>
  </si>
  <si>
    <t>BOCB-ACOO-180-1998</t>
  </si>
  <si>
    <t>BOCB-ACOO-183-1998</t>
  </si>
  <si>
    <t>BOCB-ACOO-184-1998</t>
  </si>
  <si>
    <t>BOCB-ACOO-186-1998</t>
  </si>
  <si>
    <t>BOCB-ACOO-188-1998</t>
  </si>
  <si>
    <t>BOCB-ACOO-190-1998</t>
  </si>
  <si>
    <t>BOCB-ACOO-191-1998</t>
  </si>
  <si>
    <t>BOCB-ADAS3-42-2005</t>
  </si>
  <si>
    <t xml:space="preserve">Administrative Assistant III    </t>
  </si>
  <si>
    <r>
      <rPr>
        <b/>
        <sz val="12"/>
        <color indexed="8"/>
        <rFont val="Tahoma"/>
        <family val="2"/>
      </rPr>
      <t>Education:</t>
    </r>
    <r>
      <rPr>
        <sz val="12"/>
        <color indexed="8"/>
        <rFont val="Tahoma"/>
        <family val="2"/>
      </rPr>
      <t xml:space="preserve"> Completion of two (2) years in College      
</t>
    </r>
    <r>
      <rPr>
        <b/>
        <sz val="12"/>
        <color indexed="8"/>
        <rFont val="Tahoma"/>
        <family val="2"/>
      </rPr>
      <t>Experience:</t>
    </r>
    <r>
      <rPr>
        <sz val="12"/>
        <color indexed="8"/>
        <rFont val="Tahoma"/>
        <family val="2"/>
      </rPr>
      <t xml:space="preserve"> 1 year of relevant experience
</t>
    </r>
    <r>
      <rPr>
        <b/>
        <sz val="12"/>
        <color indexed="8"/>
        <rFont val="Tahoma"/>
        <family val="2"/>
      </rPr>
      <t>Training:</t>
    </r>
    <r>
      <rPr>
        <sz val="12"/>
        <color indexed="8"/>
        <rFont val="Tahoma"/>
        <family val="2"/>
      </rPr>
      <t xml:space="preserve"> 4 hours of relevant training
</t>
    </r>
    <r>
      <rPr>
        <b/>
        <sz val="12"/>
        <color indexed="8"/>
        <rFont val="Tahoma"/>
        <family val="2"/>
      </rPr>
      <t>Eligibility:</t>
    </r>
    <r>
      <rPr>
        <sz val="12"/>
        <color indexed="8"/>
        <rFont val="Tahoma"/>
        <family val="2"/>
      </rPr>
      <t xml:space="preserve"> Career Service Subprofessional or its equivalent</t>
    </r>
  </si>
  <si>
    <t>BOCB-ADAS1-18-2005</t>
  </si>
  <si>
    <t>Administrative Assistant I</t>
  </si>
  <si>
    <r>
      <rPr>
        <b/>
        <sz val="12"/>
        <color indexed="8"/>
        <rFont val="Tahoma"/>
        <family val="2"/>
      </rPr>
      <t>Education:</t>
    </r>
    <r>
      <rPr>
        <sz val="12"/>
        <color indexed="8"/>
        <rFont val="Tahoma"/>
        <family val="2"/>
      </rPr>
      <t xml:space="preserve"> Completion of two (2) years in College      
</t>
    </r>
    <r>
      <rPr>
        <b/>
        <sz val="12"/>
        <color indexed="8"/>
        <rFont val="Tahoma"/>
        <family val="2"/>
      </rPr>
      <t>Experience:</t>
    </r>
    <r>
      <rPr>
        <sz val="12"/>
        <color indexed="8"/>
        <rFont val="Tahoma"/>
        <family val="2"/>
      </rPr>
      <t xml:space="preserve"> none required
</t>
    </r>
    <r>
      <rPr>
        <b/>
        <sz val="12"/>
        <color indexed="8"/>
        <rFont val="Tahoma"/>
        <family val="2"/>
      </rPr>
      <t>Training:</t>
    </r>
    <r>
      <rPr>
        <sz val="12"/>
        <color indexed="8"/>
        <rFont val="Tahoma"/>
        <family val="2"/>
      </rPr>
      <t xml:space="preserve"> none required
</t>
    </r>
    <r>
      <rPr>
        <b/>
        <sz val="12"/>
        <color indexed="8"/>
        <rFont val="Tahoma"/>
        <family val="2"/>
      </rPr>
      <t>Eligibility:</t>
    </r>
    <r>
      <rPr>
        <sz val="12"/>
        <color indexed="8"/>
        <rFont val="Tahoma"/>
        <family val="2"/>
      </rPr>
      <t xml:space="preserve"> Career Service Subprofessional or its equivalent </t>
    </r>
  </si>
  <si>
    <t>POSTAL</t>
  </si>
  <si>
    <t>BOCB-COPO5-72-1998</t>
  </si>
  <si>
    <t>BOCB-COPO5-74-1998</t>
  </si>
  <si>
    <t>BOCB-COPO5-75-1998</t>
  </si>
  <si>
    <t xml:space="preserve">BOCB-COPO3-244-1998             </t>
  </si>
  <si>
    <t xml:space="preserve">BOCB-COPO3-246-1998 </t>
  </si>
  <si>
    <t xml:space="preserve">BOCB-COPO3-247-1998 </t>
  </si>
  <si>
    <t>BOCB-COPO3-248-1998</t>
  </si>
  <si>
    <t xml:space="preserve">BOCB-COPO3-251-1998 </t>
  </si>
  <si>
    <t>BOCB-COPO3-255-1998</t>
  </si>
  <si>
    <t>BOCB-COPO3-257-1998</t>
  </si>
  <si>
    <t>BOCB-COPO3-259-1998</t>
  </si>
  <si>
    <t>BOCB-COPO3-261-1998</t>
  </si>
  <si>
    <t>BOCB-COPO3-262-1998</t>
  </si>
  <si>
    <t>BOCB-COPO3-263-1998</t>
  </si>
  <si>
    <t>BOCB-COPO3-264-1998</t>
  </si>
  <si>
    <t>BOCB-COPO3-266-1998</t>
  </si>
  <si>
    <t>BOCB-COPO3-268-1998</t>
  </si>
  <si>
    <t>BOCB-COPO3-269-1998</t>
  </si>
  <si>
    <t>BOCB-COPO3-271-1998</t>
  </si>
  <si>
    <t>BOCB-COPO3-274-1998</t>
  </si>
  <si>
    <t>BOCB-COPO3-276-1998</t>
  </si>
  <si>
    <t>BOCB-COPO3-277-1998</t>
  </si>
  <si>
    <t>BOCB-COPO3-280-1998</t>
  </si>
  <si>
    <t>BOCB-COPO3-283-1998</t>
  </si>
  <si>
    <t>BOCB-COPO3-284-1998</t>
  </si>
  <si>
    <t>BOCB-COPO3-287-1998</t>
  </si>
  <si>
    <t>BOCB-COPO3-290-1998</t>
  </si>
  <si>
    <t>BOCB-COPO3-291-1998</t>
  </si>
  <si>
    <t>BOCB-COPO3-296-1998</t>
  </si>
  <si>
    <t>BOCB-COPO3-297-1998</t>
  </si>
  <si>
    <t>BOCB-COPO3-298-1998</t>
  </si>
  <si>
    <t>BOCB-COPO3-301-1998</t>
  </si>
  <si>
    <t>BOCB-COPO3-302-1998</t>
  </si>
  <si>
    <t>BOCB-COPO3-303-1998</t>
  </si>
  <si>
    <t>BOCB-COPO3-305-1998</t>
  </si>
  <si>
    <t>BOCB-COPO3-306-1998</t>
  </si>
  <si>
    <t>BOCB-COPO3-307-1998</t>
  </si>
  <si>
    <t>BOCB-COPO3-308-1998</t>
  </si>
  <si>
    <t>BOCB-COPO3-310-1998</t>
  </si>
  <si>
    <t>BOCB-COPO3-312-1998</t>
  </si>
  <si>
    <t>BOCB-COPO3-314-1998</t>
  </si>
  <si>
    <t>BOCB-COPO3-316-1998</t>
  </si>
  <si>
    <t>BOCB-COPO3-317-1998</t>
  </si>
  <si>
    <t>BOCB-COPO3-318-1998</t>
  </si>
  <si>
    <t>BOCB-COPO3-319-1998</t>
  </si>
  <si>
    <t>BOCB-COPO3-323-1998</t>
  </si>
  <si>
    <t>BOCB-COPO3-325-1998</t>
  </si>
  <si>
    <t>BOCB-COPO3-327-1998</t>
  </si>
  <si>
    <t>BOCB-ADOF3-30-2005</t>
  </si>
  <si>
    <r>
      <rPr>
        <b/>
        <sz val="12"/>
        <color indexed="8"/>
        <rFont val="Tahoma"/>
        <family val="2"/>
      </rPr>
      <t>Education:</t>
    </r>
    <r>
      <rPr>
        <sz val="12"/>
        <color indexed="8"/>
        <rFont val="Tahoma"/>
        <family val="2"/>
      </rPr>
      <t xml:space="preserve"> Bachelor's Degree relevant to the job      
</t>
    </r>
    <r>
      <rPr>
        <b/>
        <sz val="12"/>
        <color indexed="8"/>
        <rFont val="Tahoma"/>
        <family val="2"/>
      </rPr>
      <t>Experience:</t>
    </r>
    <r>
      <rPr>
        <sz val="12"/>
        <color indexed="8"/>
        <rFont val="Tahoma"/>
        <family val="2"/>
      </rPr>
      <t xml:space="preserve"> 1 year of relevant experience
</t>
    </r>
    <r>
      <rPr>
        <b/>
        <sz val="12"/>
        <color indexed="8"/>
        <rFont val="Tahoma"/>
        <family val="2"/>
      </rPr>
      <t xml:space="preserve">Training: </t>
    </r>
    <r>
      <rPr>
        <sz val="12"/>
        <color indexed="8"/>
        <rFont val="Tahoma"/>
        <family val="2"/>
      </rPr>
      <t xml:space="preserve">4 hours of relevant training
</t>
    </r>
    <r>
      <rPr>
        <b/>
        <sz val="12"/>
        <color indexed="8"/>
        <rFont val="Tahoma"/>
        <family val="2"/>
      </rPr>
      <t>Eligibility:</t>
    </r>
    <r>
      <rPr>
        <sz val="12"/>
        <color indexed="8"/>
        <rFont val="Tahoma"/>
        <family val="2"/>
      </rPr>
      <t xml:space="preserve"> Career Service Professional or its equivalent</t>
    </r>
  </si>
  <si>
    <t>BOCB-COPO1-285-1998</t>
  </si>
  <si>
    <t>BOCB-COPO1-26-1998</t>
  </si>
  <si>
    <t>BOCB-COPO1-284-1998</t>
  </si>
  <si>
    <t>BOCB-COPO1-335-1998</t>
  </si>
  <si>
    <t>Postal</t>
  </si>
  <si>
    <t xml:space="preserve">BOCB-ADOF1-70-2005
 </t>
  </si>
  <si>
    <t xml:space="preserve"> Postal</t>
  </si>
  <si>
    <t>BOCB-ADOF1-69-2005</t>
  </si>
  <si>
    <t xml:space="preserve">Administrative Officer I </t>
  </si>
  <si>
    <t>BOCB-ADOF1-57-2005</t>
  </si>
  <si>
    <t>BOCB-ADOF1-71-2005</t>
  </si>
  <si>
    <t>BOCB-ADOF1-72-2005</t>
  </si>
  <si>
    <t>BOCB-ADOF1-73-2005</t>
  </si>
  <si>
    <t>BOCB-ADOF1-74-2005</t>
  </si>
  <si>
    <t>BOCB-ACOO-108-1998</t>
  </si>
  <si>
    <t>BOCB-ACOO-17-1998</t>
  </si>
  <si>
    <t>BOCB-ACOO-200-1998</t>
  </si>
  <si>
    <t xml:space="preserve">Assistant Customs Operations Officer </t>
  </si>
  <si>
    <t>BOCB-ACOO-196-1998</t>
  </si>
  <si>
    <t>BOCB-ACOO-139-1998</t>
  </si>
  <si>
    <t>BOCB-ACOO-158-1998</t>
  </si>
  <si>
    <t>BOCB-ADAS2-32-2005</t>
  </si>
  <si>
    <t xml:space="preserve">Administrative Assistant II </t>
  </si>
  <si>
    <t>• Performs routine administrative support or technical program assistance work which involves disseminating information, maintaining filing systems, and performing internal administrative support work</t>
  </si>
  <si>
    <t>Ability to: provide administrative support to the division / unit; and IT literate</t>
  </si>
  <si>
    <t>Sub-Port of Masinloc</t>
  </si>
  <si>
    <t>BOCB-COC1-24-1998</t>
  </si>
  <si>
    <t>Collector of Customs I</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</si>
  <si>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2 years relevant experience                
</t>
    </r>
    <r>
      <rPr>
        <b/>
        <sz val="12"/>
        <color indexed="8"/>
        <rFont val="Tahoma"/>
        <family val="2"/>
      </rPr>
      <t>Training:</t>
    </r>
    <r>
      <rPr>
        <sz val="12"/>
        <color indexed="8"/>
        <rFont val="Tahoma"/>
        <family val="2"/>
      </rPr>
      <t xml:space="preserve">  8 hours relevant training     
</t>
    </r>
    <r>
      <rPr>
        <b/>
        <sz val="12"/>
        <color indexed="8"/>
        <rFont val="Tahoma"/>
        <family val="2"/>
      </rPr>
      <t>Eligibility:</t>
    </r>
    <r>
      <rPr>
        <sz val="12"/>
        <color indexed="8"/>
        <rFont val="Tahoma"/>
        <family val="2"/>
      </rPr>
      <t xml:space="preserve">  Career Service Professional or its equivalent</t>
    </r>
  </si>
  <si>
    <t>BOCB-COPO1-329-1998</t>
  </si>
  <si>
    <t xml:space="preserve">Customs Operations Officer I </t>
  </si>
  <si>
    <r>
      <rPr>
        <b/>
        <sz val="12"/>
        <color indexed="8"/>
        <rFont val="Tahoma"/>
        <family val="2"/>
      </rPr>
      <t xml:space="preserve">Education: </t>
    </r>
    <r>
      <rPr>
        <sz val="12"/>
        <color indexed="8"/>
        <rFont val="Tahoma"/>
        <family val="2"/>
      </rPr>
      <t xml:space="preserve"> Bachelor's degree                  
</t>
    </r>
    <r>
      <rPr>
        <b/>
        <sz val="12"/>
        <color indexed="8"/>
        <rFont val="Tahoma"/>
        <family val="2"/>
      </rPr>
      <t>Experience:</t>
    </r>
    <r>
      <rPr>
        <sz val="12"/>
        <color indexed="8"/>
        <rFont val="Tahoma"/>
        <family val="2"/>
      </rPr>
      <t xml:space="preserve">  none required                
</t>
    </r>
    <r>
      <rPr>
        <b/>
        <sz val="12"/>
        <color indexed="8"/>
        <rFont val="Tahoma"/>
        <family val="2"/>
      </rPr>
      <t xml:space="preserve">Training: </t>
    </r>
    <r>
      <rPr>
        <sz val="12"/>
        <color indexed="8"/>
        <rFont val="Tahoma"/>
        <family val="2"/>
      </rPr>
      <t xml:space="preserve"> none required    
</t>
    </r>
    <r>
      <rPr>
        <b/>
        <sz val="12"/>
        <color indexed="8"/>
        <rFont val="Tahoma"/>
        <family val="2"/>
      </rPr>
      <t xml:space="preserve">Eligibility: </t>
    </r>
    <r>
      <rPr>
        <sz val="12"/>
        <color indexed="8"/>
        <rFont val="Tahoma"/>
        <family val="2"/>
      </rPr>
      <t xml:space="preserve"> Career Service Professional or its equivalent</t>
    </r>
  </si>
  <si>
    <t xml:space="preserve"> </t>
  </si>
  <si>
    <t>ASSESSMENT AND OPERATIONS COORDINATING GROUP</t>
  </si>
  <si>
    <t xml:space="preserve">Ability to: lead, plan, organize and manage the administrative, technical and fiscal operations of the division; develop and to see through completion plans, programs and projects; and has advance knowledge on the revised TCCP 
</t>
  </si>
  <si>
    <t>Port Operations Division</t>
  </si>
  <si>
    <t>Valuation and Classification Division</t>
  </si>
  <si>
    <t>Export Coordination Division</t>
  </si>
  <si>
    <t>BOCB-SVCOO-34-1998</t>
  </si>
  <si>
    <t>• Performs highly advanced customs operations work
• Supervises and coordinates the activities of a number of sections under a division engaged in administrative, technical, fiscal and research functions designed to contribute to the enforcement of customs laws and regulations</t>
  </si>
  <si>
    <t>BOCB-COPO5-44-1998</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</si>
  <si>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3 years of relevant experience                
</t>
    </r>
    <r>
      <rPr>
        <b/>
        <sz val="12"/>
        <color indexed="8"/>
        <rFont val="Tahoma"/>
        <family val="2"/>
      </rPr>
      <t>Training:</t>
    </r>
    <r>
      <rPr>
        <sz val="12"/>
        <color indexed="8"/>
        <rFont val="Tahoma"/>
        <family val="2"/>
      </rPr>
      <t xml:space="preserve">  16 hours of relevant training    
</t>
    </r>
    <r>
      <rPr>
        <b/>
        <sz val="12"/>
        <color indexed="8"/>
        <rFont val="Tahoma"/>
        <family val="2"/>
      </rPr>
      <t>Eligibility:</t>
    </r>
    <r>
      <rPr>
        <sz val="12"/>
        <color indexed="8"/>
        <rFont val="Tahoma"/>
        <family val="2"/>
      </rPr>
      <t xml:space="preserve">  Career Service Professional or its equivalent</t>
    </r>
  </si>
  <si>
    <t>• Assigns and directs the activities of a large group of COO III/COO IV engaged in the inspection, assessment, valuation, classification, examination and audit of imported goods in accordance with Customs Laws, rules and regulations</t>
  </si>
  <si>
    <t xml:space="preserve">Ability to: lead, plan, organize and manage the administrative and technical operations of the section/unit; and has advance knowledge on the revised TCCP, WTO evaluation system and computation of duties and taxes
</t>
  </si>
  <si>
    <t>BOCB-COPO5-55-1998</t>
  </si>
  <si>
    <t>BOCB-COPO5-66-1998</t>
  </si>
  <si>
    <t>BOCB-COPO5-77-1998</t>
  </si>
  <si>
    <t>BOCB-COPO4-6-1998</t>
  </si>
  <si>
    <t>Customs Operations Officer IV</t>
  </si>
  <si>
    <t>BOCB-COPO4-23-1998</t>
  </si>
  <si>
    <t>BOCB-COPO4-5-1998</t>
  </si>
  <si>
    <t>BOCB-COPO4-34-1998</t>
  </si>
  <si>
    <t>BOCB-COPO4-45-1998</t>
  </si>
  <si>
    <t>BOCB-COPO4-59-1998</t>
  </si>
  <si>
    <t>BOCB-COPO4-60-1998</t>
  </si>
  <si>
    <t>Warehouse Coordination Division</t>
  </si>
  <si>
    <t>BOCB-COPO4-7-1998</t>
  </si>
  <si>
    <t xml:space="preserve">BOCB-COPO3-333-1998
</t>
  </si>
  <si>
    <t>16</t>
  </si>
  <si>
    <r>
      <rPr>
        <b/>
        <sz val="12"/>
        <color indexed="8"/>
        <rFont val="Tahoma"/>
        <family val="2"/>
      </rPr>
      <t>Education:</t>
    </r>
    <r>
      <rPr>
        <sz val="12"/>
        <color indexed="8"/>
        <rFont val="Tahoma"/>
        <family val="2"/>
      </rPr>
      <t xml:space="preserve">  Bachelor's degree                   </t>
    </r>
    <r>
      <rPr>
        <b/>
        <sz val="12"/>
        <color indexed="8"/>
        <rFont val="Tahoma"/>
        <family val="2"/>
      </rPr>
      <t xml:space="preserve">
Experience:</t>
    </r>
    <r>
      <rPr>
        <sz val="12"/>
        <color indexed="8"/>
        <rFont val="Tahoma"/>
        <family val="2"/>
      </rPr>
      <t xml:space="preserve">  1 year of relevant experience                
</t>
    </r>
    <r>
      <rPr>
        <b/>
        <sz val="12"/>
        <color indexed="8"/>
        <rFont val="Tahoma"/>
        <family val="2"/>
      </rPr>
      <t>Training:</t>
    </r>
    <r>
      <rPr>
        <sz val="12"/>
        <color indexed="8"/>
        <rFont val="Tahoma"/>
        <family val="2"/>
      </rPr>
      <t xml:space="preserve">  4 hours of relevant training    
</t>
    </r>
    <r>
      <rPr>
        <b/>
        <sz val="12"/>
        <color indexed="8"/>
        <rFont val="Tahoma"/>
        <family val="2"/>
      </rPr>
      <t>Eligibility:</t>
    </r>
    <r>
      <rPr>
        <sz val="12"/>
        <color indexed="8"/>
        <rFont val="Tahoma"/>
        <family val="2"/>
      </rPr>
      <t xml:space="preserve">  Career Service Professional or its equivalent</t>
    </r>
  </si>
  <si>
    <t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t>
  </si>
  <si>
    <t xml:space="preserve">Has basic to advance knowledge on the revised TCCP
</t>
  </si>
  <si>
    <t>BOCB-COPO3-555-1998</t>
  </si>
  <si>
    <t>BOCB-COPO3-666-1998</t>
  </si>
  <si>
    <t xml:space="preserve">BOCB-COPO1-386-1998
</t>
  </si>
  <si>
    <t>11</t>
  </si>
  <si>
    <r>
      <rPr>
        <b/>
        <sz val="12"/>
        <color indexed="8"/>
        <rFont val="Tahoma"/>
        <family val="2"/>
      </rPr>
      <t>Education:</t>
    </r>
    <r>
      <rPr>
        <sz val="12"/>
        <color indexed="8"/>
        <rFont val="Tahoma"/>
        <family val="2"/>
      </rPr>
      <t xml:space="preserve">  Bachelor's degree                  </t>
    </r>
    <r>
      <rPr>
        <b/>
        <sz val="12"/>
        <color indexed="8"/>
        <rFont val="Tahoma"/>
        <family val="2"/>
      </rPr>
      <t xml:space="preserve">
Experience:</t>
    </r>
    <r>
      <rPr>
        <sz val="12"/>
        <color indexed="8"/>
        <rFont val="Tahoma"/>
        <family val="2"/>
      </rPr>
      <t xml:space="preserve">  none required                
</t>
    </r>
    <r>
      <rPr>
        <b/>
        <sz val="12"/>
        <color indexed="8"/>
        <rFont val="Tahoma"/>
        <family val="2"/>
      </rPr>
      <t>Training:</t>
    </r>
    <r>
      <rPr>
        <sz val="12"/>
        <color indexed="8"/>
        <rFont val="Tahoma"/>
        <family val="2"/>
      </rPr>
      <t xml:space="preserve">  none required    
</t>
    </r>
    <r>
      <rPr>
        <b/>
        <sz val="12"/>
        <color indexed="8"/>
        <rFont val="Tahoma"/>
        <family val="2"/>
      </rPr>
      <t>Eligibility:</t>
    </r>
    <r>
      <rPr>
        <sz val="12"/>
        <color indexed="8"/>
        <rFont val="Tahoma"/>
        <family val="2"/>
      </rPr>
      <t xml:space="preserve">  Career Service Professional or its equivalent</t>
    </r>
  </si>
  <si>
    <t>BOCB-STAT1-8-1998</t>
  </si>
  <si>
    <t>Statistician I</t>
  </si>
  <si>
    <r>
      <rPr>
        <b/>
        <sz val="12"/>
        <color indexed="8"/>
        <rFont val="Tahoma"/>
        <family val="2"/>
      </rPr>
      <t>Education:</t>
    </r>
    <r>
      <rPr>
        <sz val="12"/>
        <color indexed="8"/>
        <rFont val="Tahoma"/>
        <family val="2"/>
      </rPr>
      <t xml:space="preserve">  Bachelor's degree relevant to the job                 
</t>
    </r>
    <r>
      <rPr>
        <b/>
        <sz val="12"/>
        <color indexed="8"/>
        <rFont val="Tahoma"/>
        <family val="2"/>
      </rPr>
      <t>Experience:</t>
    </r>
    <r>
      <rPr>
        <sz val="12"/>
        <color indexed="8"/>
        <rFont val="Tahoma"/>
        <family val="2"/>
      </rPr>
      <t xml:space="preserve">  None required             </t>
    </r>
    <r>
      <rPr>
        <b/>
        <sz val="12"/>
        <color indexed="8"/>
        <rFont val="Tahoma"/>
        <family val="2"/>
      </rPr>
      <t xml:space="preserve"> 
Training:</t>
    </r>
    <r>
      <rPr>
        <sz val="12"/>
        <color indexed="8"/>
        <rFont val="Tahoma"/>
        <family val="2"/>
      </rPr>
      <t xml:space="preserve">  None required    
</t>
    </r>
    <r>
      <rPr>
        <b/>
        <sz val="12"/>
        <color indexed="8"/>
        <rFont val="Tahoma"/>
        <family val="2"/>
      </rPr>
      <t>Eligibility:</t>
    </r>
    <r>
      <rPr>
        <sz val="12"/>
        <color indexed="8"/>
        <rFont val="Tahoma"/>
        <family val="2"/>
      </rPr>
      <t xml:space="preserve">  Career Service Professional or its equivalent</t>
    </r>
  </si>
  <si>
    <t>• Performs statistical computations, prepares reports and gathers, computes, and analyzes statistical data</t>
  </si>
  <si>
    <t xml:space="preserve">Ability to: gather, review, analyze and report revenue financial performance and to formulate/conduct audit procedures and techniques for financial and operations audit
</t>
  </si>
  <si>
    <t>REVENUE COLLECTION AND MONITORING GROUP</t>
  </si>
  <si>
    <t>Prosecution and Litigation Division</t>
  </si>
  <si>
    <t>Appellate Division</t>
  </si>
  <si>
    <t>BOCB-ATY3-8-1998</t>
  </si>
  <si>
    <t>Attorney III</t>
  </si>
  <si>
    <r>
      <rPr>
        <b/>
        <sz val="12"/>
        <color indexed="8"/>
        <rFont val="Tahoma"/>
        <family val="2"/>
      </rPr>
      <t>Education:</t>
    </r>
    <r>
      <rPr>
        <sz val="12"/>
        <color indexed="8"/>
        <rFont val="Tahoma"/>
        <family val="2"/>
      </rPr>
      <t xml:space="preserve">  Bachelor's degree relevant to the job                  
</t>
    </r>
    <r>
      <rPr>
        <b/>
        <sz val="12"/>
        <color indexed="8"/>
        <rFont val="Tahoma"/>
        <family val="2"/>
      </rPr>
      <t>Experience:</t>
    </r>
    <r>
      <rPr>
        <sz val="12"/>
        <color indexed="8"/>
        <rFont val="Tahoma"/>
        <family val="2"/>
      </rPr>
      <t xml:space="preserve">  1 year of relevant experience                
</t>
    </r>
    <r>
      <rPr>
        <b/>
        <sz val="12"/>
        <color indexed="8"/>
        <rFont val="Tahoma"/>
        <family val="2"/>
      </rPr>
      <t>Training:</t>
    </r>
    <r>
      <rPr>
        <sz val="12"/>
        <color indexed="8"/>
        <rFont val="Tahoma"/>
        <family val="2"/>
      </rPr>
      <t xml:space="preserve">  4 hours of relevant training    
</t>
    </r>
    <r>
      <rPr>
        <b/>
        <sz val="12"/>
        <color indexed="8"/>
        <rFont val="Tahoma"/>
        <family val="2"/>
      </rPr>
      <t>Eligibility:</t>
    </r>
    <r>
      <rPr>
        <sz val="12"/>
        <color indexed="8"/>
        <rFont val="Tahoma"/>
        <family val="2"/>
      </rPr>
      <t xml:space="preserve">  RA 1080</t>
    </r>
  </si>
  <si>
    <t>• Performs professional legal work ranging from generalized to specialized assignments 
• Conducts research, profiling, prepares legal documents, submit periodic reports on status of cases and conducts/attends hearing</t>
  </si>
  <si>
    <t>Ability to: recognize, interpret and apply provisions of the TCCP, customs administrative Orders &amp; Memoranda as well as the jurisprudence on revenue Laws and in the prosecution of administrative and criminal cases</t>
  </si>
  <si>
    <t>BOCB-ATY3-6-1998</t>
  </si>
  <si>
    <t>BOCB-ATY3-2-1998</t>
  </si>
  <si>
    <t>Ruling and Research Division</t>
  </si>
  <si>
    <t>BOCB-ATY3-5-1998</t>
  </si>
  <si>
    <t xml:space="preserve">Attorney III </t>
  </si>
  <si>
    <t>BOCB-ATY3-5-2008</t>
  </si>
  <si>
    <t>BOCB-ATY3-4-2008</t>
  </si>
  <si>
    <t>BOCB-ATY3-10-1998</t>
  </si>
  <si>
    <t>BOCB-ATY2-9-2008</t>
  </si>
  <si>
    <r>
      <rPr>
        <b/>
        <sz val="12"/>
        <color indexed="8"/>
        <rFont val="Tahoma"/>
        <family val="2"/>
      </rPr>
      <t>Education:</t>
    </r>
    <r>
      <rPr>
        <sz val="12"/>
        <color indexed="8"/>
        <rFont val="Tahoma"/>
        <family val="2"/>
      </rPr>
      <t xml:space="preserve">  Bachelor of Laws                   
</t>
    </r>
    <r>
      <rPr>
        <b/>
        <sz val="12"/>
        <color indexed="8"/>
        <rFont val="Tahoma"/>
        <family val="2"/>
      </rPr>
      <t>Experience:</t>
    </r>
    <r>
      <rPr>
        <sz val="12"/>
        <color indexed="8"/>
        <rFont val="Tahoma"/>
        <family val="2"/>
      </rPr>
      <t xml:space="preserve">  None required                
</t>
    </r>
    <r>
      <rPr>
        <b/>
        <sz val="12"/>
        <color indexed="8"/>
        <rFont val="Tahoma"/>
        <family val="2"/>
      </rPr>
      <t>Training:</t>
    </r>
    <r>
      <rPr>
        <sz val="12"/>
        <color indexed="8"/>
        <rFont val="Tahoma"/>
        <family val="2"/>
      </rPr>
      <t xml:space="preserve">   None required   
</t>
    </r>
    <r>
      <rPr>
        <b/>
        <sz val="12"/>
        <color indexed="8"/>
        <rFont val="Tahoma"/>
        <family val="2"/>
      </rPr>
      <t>Eligibility:</t>
    </r>
    <r>
      <rPr>
        <sz val="12"/>
        <color indexed="8"/>
        <rFont val="Tahoma"/>
        <family val="2"/>
      </rPr>
      <t xml:space="preserve">   RA 1080</t>
    </r>
  </si>
  <si>
    <t>BOCB-ATY2-7-2008</t>
  </si>
  <si>
    <t>BOCB-ATY2-6-1998</t>
  </si>
  <si>
    <t>BOCB-ATY2-5-1998</t>
  </si>
  <si>
    <t>BOCB-ATY2-1-1998</t>
  </si>
  <si>
    <t>BOCB-ATY2-12-2008</t>
  </si>
  <si>
    <t>Statistical Analyst Division</t>
  </si>
  <si>
    <t>BOCB-STAT2-2-1998</t>
  </si>
  <si>
    <t>Statistician II</t>
  </si>
  <si>
    <r>
      <rPr>
        <b/>
        <sz val="12"/>
        <color indexed="8"/>
        <rFont val="Tahoma"/>
        <family val="2"/>
      </rPr>
      <t>Education:</t>
    </r>
    <r>
      <rPr>
        <sz val="12"/>
        <color indexed="8"/>
        <rFont val="Tahoma"/>
        <family val="2"/>
      </rPr>
      <t xml:space="preserve">  Bachelor's degree relevant to the job                  
</t>
    </r>
    <r>
      <rPr>
        <b/>
        <sz val="12"/>
        <color indexed="8"/>
        <rFont val="Tahoma"/>
        <family val="2"/>
      </rPr>
      <t>Experience:</t>
    </r>
    <r>
      <rPr>
        <sz val="12"/>
        <color indexed="8"/>
        <rFont val="Tahoma"/>
        <family val="2"/>
      </rPr>
      <t xml:space="preserve">  3 years of relevant experience                
</t>
    </r>
    <r>
      <rPr>
        <b/>
        <sz val="12"/>
        <color indexed="8"/>
        <rFont val="Tahoma"/>
        <family val="2"/>
      </rPr>
      <t>Training:</t>
    </r>
    <r>
      <rPr>
        <sz val="12"/>
        <color indexed="8"/>
        <rFont val="Tahoma"/>
        <family val="2"/>
      </rPr>
      <t xml:space="preserve">  16 hours of relevant training    
</t>
    </r>
    <r>
      <rPr>
        <b/>
        <sz val="12"/>
        <color indexed="8"/>
        <rFont val="Tahoma"/>
        <family val="2"/>
      </rPr>
      <t>Eligibility:</t>
    </r>
    <r>
      <rPr>
        <sz val="12"/>
        <color indexed="8"/>
        <rFont val="Tahoma"/>
        <family val="2"/>
      </rPr>
      <t xml:space="preserve">  Career Service Professional or its equivalent</t>
    </r>
  </si>
  <si>
    <t>• Gathers, computes and analyzes statistical data; plans, prepares and presents general and statistical reports with project trends and expenditures</t>
  </si>
  <si>
    <t>Ability to: gather, review, analyze and report revenue financial performance, and to formulate/conduct audit procedures and techniques for financial and operations audit; comprehend, decide &amp; apply customs laws &amp; procedures</t>
  </si>
  <si>
    <t>BOCB-STAT2-1-1998</t>
  </si>
  <si>
    <t>Collection Performance Evaluation Division</t>
  </si>
  <si>
    <t>BOCB-STAT1-2-1998</t>
  </si>
  <si>
    <t>Revenue Accounting Division</t>
  </si>
  <si>
    <t>BOCB-COPO1-270-1998</t>
  </si>
  <si>
    <t>BOCB-ADOF1-39-2005</t>
  </si>
  <si>
    <t>10</t>
  </si>
  <si>
    <t>BOCB-ADAS3-40-2005</t>
  </si>
  <si>
    <t>Administrative Assistant III</t>
  </si>
  <si>
    <t>• Performs complex administrative support or technical program assistance work which involves disseminating information, maintaining filing systems, and performing internal administrative support work</t>
  </si>
  <si>
    <t>Ability to: provide administrative support to the division / unit and has basic knowledge to use ICT</t>
  </si>
  <si>
    <t>Tax Exempt Division</t>
  </si>
  <si>
    <t>BOCB-ACOO-159-1998</t>
  </si>
  <si>
    <t>NINOY AQUINO INTERNATIONAL AIRPORT</t>
  </si>
  <si>
    <t>NAIA CUSTOMSHOUSE</t>
  </si>
  <si>
    <t>BOCB-CCOO-37-1998</t>
  </si>
  <si>
    <t>BOCB-CCOO-46-1998</t>
  </si>
  <si>
    <t>BOCB-CCOO-39-1998</t>
  </si>
  <si>
    <t>BOCB-CCOO-49-1998</t>
  </si>
  <si>
    <t>BOCB-CCOO-40-1998</t>
  </si>
  <si>
    <t>BOCB-CCOO-44-1998</t>
  </si>
  <si>
    <t>BOCB-CCOO-47-1998</t>
  </si>
  <si>
    <t xml:space="preserve">Ability to: lead, plan, organize and manage the administrative, technical and fiscal operations of the port/subport; develop and to see through completion plans, programs and projects; and has advance knowledge on the revised TCCP 
</t>
  </si>
  <si>
    <t>BOCB-SVCOO-38-1998</t>
  </si>
  <si>
    <t>BOCB-SVCOO-43-1998</t>
  </si>
  <si>
    <t>BOCB-SVCOO-32-1998</t>
  </si>
  <si>
    <t>BOCB-SVCOO-50-1998</t>
  </si>
  <si>
    <t>BOCB-SVCOO-37-1998</t>
  </si>
  <si>
    <t>BOCB-SVCOO-41-1998</t>
  </si>
  <si>
    <t>BOCB-SVCOO-42-1998</t>
  </si>
  <si>
    <t>BOCB-SVCOO-46-1998</t>
  </si>
  <si>
    <t>BOCB-SVCOO-47-1998</t>
  </si>
  <si>
    <t>BOCB-SVCOO-48-1998</t>
  </si>
  <si>
    <t>BOCB-SVCOO-49-1998</t>
  </si>
  <si>
    <t>MIA Domestic Airport</t>
  </si>
  <si>
    <t>BOCB-COC1-26-1998</t>
  </si>
  <si>
    <t xml:space="preserve">Collector of Customs I </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</si>
  <si>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2 years relevant experience                
</t>
    </r>
    <r>
      <rPr>
        <b/>
        <sz val="12"/>
        <color indexed="8"/>
        <rFont val="Tahoma"/>
        <family val="2"/>
      </rPr>
      <t>Training:</t>
    </r>
    <r>
      <rPr>
        <sz val="12"/>
        <color indexed="8"/>
        <rFont val="Tahoma"/>
        <family val="2"/>
      </rPr>
      <t xml:space="preserve">  8 hours relevant training     
</t>
    </r>
    <r>
      <rPr>
        <b/>
        <sz val="12"/>
        <color indexed="8"/>
        <rFont val="Tahoma"/>
        <family val="2"/>
      </rPr>
      <t>Eligibility:</t>
    </r>
    <r>
      <rPr>
        <sz val="12"/>
        <color indexed="8"/>
        <rFont val="Tahoma"/>
        <family val="2"/>
      </rPr>
      <t xml:space="preserve">  Career Service Eligibility or its equivalent</t>
    </r>
  </si>
  <si>
    <t>• Performs routine managerial work and oversees the daily operations/ activities of the assigned subport</t>
  </si>
  <si>
    <t>BOCB-ATY3-54-2010</t>
  </si>
  <si>
    <r>
      <rPr>
        <b/>
        <sz val="12"/>
        <color indexed="8"/>
        <rFont val="Tahoma"/>
        <family val="2"/>
      </rPr>
      <t>Education:</t>
    </r>
    <r>
      <rPr>
        <sz val="12"/>
        <color indexed="8"/>
        <rFont val="Tahoma"/>
        <family val="2"/>
      </rPr>
      <t xml:space="preserve">  Bachelor's degree relevant to the job                 </t>
    </r>
    <r>
      <rPr>
        <b/>
        <sz val="12"/>
        <color indexed="8"/>
        <rFont val="Tahoma"/>
        <family val="2"/>
      </rPr>
      <t xml:space="preserve"> 
Experience:</t>
    </r>
    <r>
      <rPr>
        <sz val="12"/>
        <color indexed="8"/>
        <rFont val="Tahoma"/>
        <family val="2"/>
      </rPr>
      <t xml:space="preserve">  1 year of relevant experience                
</t>
    </r>
    <r>
      <rPr>
        <b/>
        <sz val="12"/>
        <color indexed="8"/>
        <rFont val="Tahoma"/>
        <family val="2"/>
      </rPr>
      <t>Training:</t>
    </r>
    <r>
      <rPr>
        <sz val="12"/>
        <color indexed="8"/>
        <rFont val="Tahoma"/>
        <family val="2"/>
      </rPr>
      <t xml:space="preserve">  4 hours of relevant training    
</t>
    </r>
    <r>
      <rPr>
        <b/>
        <sz val="12"/>
        <color indexed="8"/>
        <rFont val="Tahoma"/>
        <family val="2"/>
      </rPr>
      <t>Eligibility:</t>
    </r>
    <r>
      <rPr>
        <sz val="12"/>
        <color indexed="8"/>
        <rFont val="Tahoma"/>
        <family val="2"/>
      </rPr>
      <t xml:space="preserve">  RA 1080</t>
    </r>
  </si>
  <si>
    <t>BOCB-ATY3-53-2010</t>
  </si>
  <si>
    <t>BOCB-ATY3-55-2010</t>
  </si>
  <si>
    <t>BOCB-ATY3-57-2010</t>
  </si>
  <si>
    <t>BOCB-COPO5-116-1998</t>
  </si>
  <si>
    <t>BOCB-COPO5-8-1998</t>
  </si>
  <si>
    <t>BOCB-COPO5-4-1998</t>
  </si>
  <si>
    <t>BOCB-COPO5-120-1998</t>
  </si>
  <si>
    <t>BOCB-COPO5-6-1998</t>
  </si>
  <si>
    <t>BOCB-COPO5-12-1998</t>
  </si>
  <si>
    <t>Arrival Operations Division (AOD)</t>
  </si>
  <si>
    <t>BOCB-COPO5-14-2010</t>
  </si>
  <si>
    <t>BOCB-COPO5-5-1998</t>
  </si>
  <si>
    <t>BOCB-COPO5-117-1998</t>
  </si>
  <si>
    <t>BOCB-COPO5-9-1998</t>
  </si>
  <si>
    <t>BOCB-COPO5-119-1998</t>
  </si>
  <si>
    <t>BOCB-COPO5-15-2012</t>
  </si>
  <si>
    <t>BOCB-COPO5-14-2012</t>
  </si>
  <si>
    <t>BOCB-COPO5-13-2012</t>
  </si>
  <si>
    <t>BOCB-COPO5-12-2012</t>
  </si>
  <si>
    <t>BOCB-COPO5-11-2012</t>
  </si>
  <si>
    <t>BOCB-COPO5-10-2012</t>
  </si>
  <si>
    <t>BOCB-COPO5-9-2012</t>
  </si>
  <si>
    <t>BOCB-COPO5-8-2012</t>
  </si>
  <si>
    <t>BOCB-COPO5-7-2012</t>
  </si>
  <si>
    <t>BOCB-COPO5-6-2012</t>
  </si>
  <si>
    <t>BOCB-COPO5-5-2012</t>
  </si>
  <si>
    <t>BOCB-COPO5-4-2012</t>
  </si>
  <si>
    <t>BOCB-COPO5-3-2012</t>
  </si>
  <si>
    <t>BOCB-COPO5-2-2012</t>
  </si>
  <si>
    <t>BOCB-COPO5-1-2012</t>
  </si>
  <si>
    <t>BOCB-COPO5-16-2012</t>
  </si>
  <si>
    <t>Departure Operations Division (DOD)</t>
  </si>
  <si>
    <t>BOCB-COPO5-7-2010</t>
  </si>
  <si>
    <t>BOCB-COPO5-9-2010</t>
  </si>
  <si>
    <t>BOCB-ATY2-33-2010</t>
  </si>
  <si>
    <t>BOCB-COPO4-32-1998</t>
  </si>
  <si>
    <t>BOCB-COPO4-33-1998</t>
  </si>
  <si>
    <t>BOCB-COPO4-31-1998</t>
  </si>
  <si>
    <t>BOCB-COPO3-497-1998</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</si>
  <si>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1 year of relevant experience                
</t>
    </r>
    <r>
      <rPr>
        <b/>
        <sz val="12"/>
        <color indexed="8"/>
        <rFont val="Tahoma"/>
        <family val="2"/>
      </rPr>
      <t>Training:</t>
    </r>
    <r>
      <rPr>
        <sz val="12"/>
        <color indexed="8"/>
        <rFont val="Tahoma"/>
        <family val="2"/>
      </rPr>
      <t xml:space="preserve">  4 hours of relevant training    
</t>
    </r>
    <r>
      <rPr>
        <b/>
        <sz val="12"/>
        <color indexed="8"/>
        <rFont val="Tahoma"/>
        <family val="2"/>
      </rPr>
      <t>Eligibility:</t>
    </r>
    <r>
      <rPr>
        <sz val="12"/>
        <color indexed="8"/>
        <rFont val="Tahoma"/>
        <family val="2"/>
      </rPr>
      <t xml:space="preserve">  Career Service Professional or its equivalent</t>
    </r>
  </si>
  <si>
    <t>BOCB-COPO3-492-1998</t>
  </si>
  <si>
    <t>BOCB-COPO3-561-1998</t>
  </si>
  <si>
    <t>BOCB-COPO3-526-1998</t>
  </si>
  <si>
    <t>BOCB-COPO3-595-1998</t>
  </si>
  <si>
    <t>BOCB-COPO3-519-1998</t>
  </si>
  <si>
    <t>BOCB-COPO3-538-1998</t>
  </si>
  <si>
    <t>BOCB-COPO3-656-1998</t>
  </si>
  <si>
    <t>BOCB-COPO3-572-1998</t>
  </si>
  <si>
    <t>BOCB-COPO3-614-1998</t>
  </si>
  <si>
    <t>BOCB-COPO3-550-1998</t>
  </si>
  <si>
    <t>BOCB-COPO3-660-1998</t>
  </si>
  <si>
    <t>BOCB-COPO3-464-1998</t>
  </si>
  <si>
    <t>BOCB-COPO3-564-1998</t>
  </si>
  <si>
    <t>BOCB-COPO3-487-1998</t>
  </si>
  <si>
    <t>BOCB-COPO3-503-1998</t>
  </si>
  <si>
    <t>BOCB-COPO3-670-1998</t>
  </si>
  <si>
    <t>BOCB-COPO3-684-1998</t>
  </si>
  <si>
    <t>BOCB-COPO3-588-1998</t>
  </si>
  <si>
    <t>BOCB-COPO3-474-1998</t>
  </si>
  <si>
    <t>BOCB-COPO3-496-1998</t>
  </si>
  <si>
    <t>BOCB-COPO3-514-1998</t>
  </si>
  <si>
    <t>BOCB-COPO3-506-1998</t>
  </si>
  <si>
    <t>BOCB-COPO3-682-1998</t>
  </si>
  <si>
    <t>BOCB-COPO3-462-1998</t>
  </si>
  <si>
    <t>BOCB-COPO3-473-1998</t>
  </si>
  <si>
    <t>BOCB-COPO3-475-1998</t>
  </si>
  <si>
    <t>BOCB-COPO3-518-1998</t>
  </si>
  <si>
    <t>BOCB-COPO3-549-1998</t>
  </si>
  <si>
    <t>BOCB-COPO3-575-1998</t>
  </si>
  <si>
    <t>BOCB-COPO3-582-1998</t>
  </si>
  <si>
    <t>BOCB-COPO3-586-1998</t>
  </si>
  <si>
    <t>BOCB-COPO3-593-1998</t>
  </si>
  <si>
    <t>BOCB-COPO3-612-1998</t>
  </si>
  <si>
    <t>BOCB-COPO3-623-1998</t>
  </si>
  <si>
    <t>BOCB-COPO3-637-1998</t>
  </si>
  <si>
    <t>BOCB-COPO3-651-1998</t>
  </si>
  <si>
    <t>BOCB-COPO3-683-1998</t>
  </si>
  <si>
    <t>BOCB-COPO3-557-1998</t>
  </si>
  <si>
    <t>BOCB-COPO3-570-1998</t>
  </si>
  <si>
    <t>BOCB-COPO3-591-1998</t>
  </si>
  <si>
    <t>BOCB-COPO3-605-1998</t>
  </si>
  <si>
    <t>BOCB-COPO3-587-1998</t>
  </si>
  <si>
    <t>BOCB-COPO3-590-1998</t>
  </si>
  <si>
    <t>BOCB-COPO3-463-1998</t>
  </si>
  <si>
    <t>BOCB-COPO3-548-1998</t>
  </si>
  <si>
    <t>BOCB-COPO3-498-1998</t>
  </si>
  <si>
    <t>BOCB-COPO3-574-1998</t>
  </si>
  <si>
    <t>BOCB-COPO3-618-1998</t>
  </si>
  <si>
    <t>BOCB-COPO3-625-1998</t>
  </si>
  <si>
    <t>BOCB-COPO3-649-1998</t>
  </si>
  <si>
    <t>BOCB-COPO3-654-1998</t>
  </si>
  <si>
    <t>BOCB-COPO3-465-1998</t>
  </si>
  <si>
    <t>BOCB-COPO3-469-1998</t>
  </si>
  <si>
    <t>BOCB-COPO3-471-1998</t>
  </si>
  <si>
    <t>BOCB-COPO3-484-1998</t>
  </si>
  <si>
    <t>BOCB-COPO3-488-1998</t>
  </si>
  <si>
    <t>BOCB-COPO3-490-1998</t>
  </si>
  <si>
    <t>BOCB-COPO3-491-1998</t>
  </si>
  <si>
    <t>BOCB-COPO3-499-1998</t>
  </si>
  <si>
    <t>BOCB-COPO3-508-1998</t>
  </si>
  <si>
    <t>BOCB-COPO3-525-1998</t>
  </si>
  <si>
    <t>BOCB-COPO3-539-1998</t>
  </si>
  <si>
    <t>BOCB-COPO3-543-1998</t>
  </si>
  <si>
    <t>BOCB-COPO3-559-1998</t>
  </si>
  <si>
    <t>BOCB-COPO3-615-1998</t>
  </si>
  <si>
    <t>BOCB-COPO3-639-1998</t>
  </si>
  <si>
    <t>BOCB-COPO3-905-1998</t>
  </si>
  <si>
    <t>BOCB-COPO3-580-1998</t>
  </si>
  <si>
    <t>BOCB-COPO3-583-1998</t>
  </si>
  <si>
    <t>BOCB-COPO3-585-1998</t>
  </si>
  <si>
    <t>BOCB-COPO3-594-1998</t>
  </si>
  <si>
    <t>BOCB-COPO3-597-1998</t>
  </si>
  <si>
    <t>BOCB-COPO3-624-1998</t>
  </si>
  <si>
    <t>BOCB-COPO3-628-1998</t>
  </si>
  <si>
    <t>BOCB-COPO3-629-1998</t>
  </si>
  <si>
    <t>BOCB-COPO3-636-1998</t>
  </si>
  <si>
    <t>BOCB-COPO3-638-1998</t>
  </si>
  <si>
    <t>BOCB-COPO3-642-1998</t>
  </si>
  <si>
    <t>BOCB-COPO3-645-1998</t>
  </si>
  <si>
    <t>BOCB-COPO3-648-1998</t>
  </si>
  <si>
    <t>BOCB-COPO3-672-1998</t>
  </si>
  <si>
    <t>BOCB-COPO3-681-1998</t>
  </si>
  <si>
    <t>BOCB-COPO3-687-1998</t>
  </si>
  <si>
    <t>BOCB-COPO3-502-1998</t>
  </si>
  <si>
    <t>BOCB-COPO3-657-1998</t>
  </si>
  <si>
    <t>BOCB-COPO3-662-1998</t>
  </si>
  <si>
    <t>BOCB-COPO3-665-1998</t>
  </si>
  <si>
    <t>BOCB-COPO3-674-1998</t>
  </si>
  <si>
    <t>BOCB-COPO3-677-1998</t>
  </si>
  <si>
    <t>BOCB-COPO3-466-1998</t>
  </si>
  <si>
    <t>BOCB-COPO3-476-1998</t>
  </si>
  <si>
    <t>BOCB-COPO3-504-1998</t>
  </si>
  <si>
    <t>BOCB-COPO3-505-1998</t>
  </si>
  <si>
    <t>BOCB-COPO3-516-1998</t>
  </si>
  <si>
    <t>BOCB-COPO3-529-1998</t>
  </si>
  <si>
    <t>BOCB-COPO3-531-1998</t>
  </si>
  <si>
    <t>BOCB-COPO3-552-1998</t>
  </si>
  <si>
    <t>BOCB-COPO3-669-1998</t>
  </si>
  <si>
    <t>Airmail Distribution Center</t>
  </si>
  <si>
    <t>BOCB-COPO3-698-1998</t>
  </si>
  <si>
    <t>BOCB-COPO3-699-1998</t>
  </si>
  <si>
    <t>BOCB-COPO3-568-1998</t>
  </si>
  <si>
    <t>BOCB-COPO3-706-1998</t>
  </si>
  <si>
    <t>BOCB-COPO3-703-1998</t>
  </si>
  <si>
    <t>BOCB-COPO3-704-1998</t>
  </si>
  <si>
    <t>BOCB-COPO3-686-1998</t>
  </si>
  <si>
    <t>BOCB-COPO2-72-1998</t>
  </si>
  <si>
    <t>Customs Operations Officer II</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</si>
  <si>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none required                
</t>
    </r>
    <r>
      <rPr>
        <b/>
        <sz val="12"/>
        <color indexed="8"/>
        <rFont val="Tahoma"/>
        <family val="2"/>
      </rPr>
      <t>Training:</t>
    </r>
    <r>
      <rPr>
        <sz val="12"/>
        <color indexed="8"/>
        <rFont val="Tahoma"/>
        <family val="2"/>
      </rPr>
      <t xml:space="preserve">  none required    
</t>
    </r>
    <r>
      <rPr>
        <b/>
        <sz val="12"/>
        <color indexed="8"/>
        <rFont val="Tahoma"/>
        <family val="2"/>
      </rPr>
      <t>Eligibility:</t>
    </r>
    <r>
      <rPr>
        <sz val="12"/>
        <color indexed="8"/>
        <rFont val="Tahoma"/>
        <family val="2"/>
      </rPr>
      <t xml:space="preserve">  Career Service Professional or its equivalent</t>
    </r>
  </si>
  <si>
    <t xml:space="preserve">• Performs simple but responsible sub-professional and professional work  
• Conducts studies on port operations matters
</t>
  </si>
  <si>
    <t>BOCB-COPO2-59-1998</t>
  </si>
  <si>
    <t>BOCB-COPO2-56-1998</t>
  </si>
  <si>
    <t xml:space="preserve">Customs Operations Officer II </t>
  </si>
  <si>
    <t>BOCB-COPO2-61-1998</t>
  </si>
  <si>
    <t>BOCB-COPO2-63-1998</t>
  </si>
  <si>
    <t>BOCB-COPO2-64-1998</t>
  </si>
  <si>
    <t>BOCB-COPO2-66-1998</t>
  </si>
  <si>
    <t>BOCB-COPO2-71-1998</t>
  </si>
  <si>
    <t>BOCB-COPO2-55-1998</t>
  </si>
  <si>
    <t>BOCB-COPO2-57-1998</t>
  </si>
  <si>
    <t>BOCB-COPO2-62-1998</t>
  </si>
  <si>
    <t>BOCB-COPO2-65-1998</t>
  </si>
  <si>
    <t>BOCB-COPO2-73-1998</t>
  </si>
  <si>
    <t>BOCB-COPO2-68-1998</t>
  </si>
  <si>
    <t>BOCB-COPO2-70-1998</t>
  </si>
  <si>
    <t>BOCB-ADOF2-40-2005</t>
  </si>
  <si>
    <t xml:space="preserve">Administrative Officer II </t>
  </si>
  <si>
    <r>
      <rPr>
        <b/>
        <sz val="12"/>
        <color indexed="8"/>
        <rFont val="Tahoma"/>
        <family val="2"/>
      </rPr>
      <t>Education:</t>
    </r>
    <r>
      <rPr>
        <sz val="12"/>
        <color indexed="8"/>
        <rFont val="Tahoma"/>
        <family val="2"/>
      </rPr>
      <t xml:space="preserve"> Bachelor's Degree relevant to the job   
</t>
    </r>
    <r>
      <rPr>
        <b/>
        <sz val="12"/>
        <color indexed="8"/>
        <rFont val="Tahoma"/>
        <family val="2"/>
      </rPr>
      <t>Experience:</t>
    </r>
    <r>
      <rPr>
        <sz val="12"/>
        <color indexed="8"/>
        <rFont val="Tahoma"/>
        <family val="2"/>
      </rPr>
      <t xml:space="preserve"> none required
</t>
    </r>
    <r>
      <rPr>
        <b/>
        <sz val="12"/>
        <color indexed="8"/>
        <rFont val="Tahoma"/>
        <family val="2"/>
      </rPr>
      <t>Training:</t>
    </r>
    <r>
      <rPr>
        <sz val="12"/>
        <color indexed="8"/>
        <rFont val="Tahoma"/>
        <family val="2"/>
      </rPr>
      <t xml:space="preserve"> none required
</t>
    </r>
    <r>
      <rPr>
        <b/>
        <sz val="12"/>
        <color indexed="8"/>
        <rFont val="Tahoma"/>
        <family val="2"/>
      </rPr>
      <t>Eligibility:</t>
    </r>
    <r>
      <rPr>
        <sz val="12"/>
        <color indexed="8"/>
        <rFont val="Tahoma"/>
        <family val="2"/>
      </rPr>
      <t xml:space="preserve"> Career Service Professional or its equivalent</t>
    </r>
  </si>
  <si>
    <t>• Performs sub-professional or professional work and coordinates day to day work in the division</t>
  </si>
  <si>
    <t>BOCB-ADOF2-42-2005</t>
  </si>
  <si>
    <t>BOCB-ADOF2-41-2005</t>
  </si>
  <si>
    <t>BOCB-COPO1-397-1998</t>
  </si>
  <si>
    <t>BOCB-COPO1-45-1998</t>
  </si>
  <si>
    <t>BOCB-COPO1-384-1998</t>
  </si>
  <si>
    <t>BOCB-COPO1-389-1998</t>
  </si>
  <si>
    <t>BOCB-COPO1-33-1998</t>
  </si>
  <si>
    <t>BOCB-COPO1-36-1998</t>
  </si>
  <si>
    <t>BOCB-COPO1-49-1998</t>
  </si>
  <si>
    <t>BOCB-COPO1-50-1998</t>
  </si>
  <si>
    <t>BOCB-COPO1-51-1998</t>
  </si>
  <si>
    <t>BOCB-COPO1-60-1998</t>
  </si>
  <si>
    <t>BOCB-COPO1-31-1998</t>
  </si>
  <si>
    <t>BOCB-COPO1-35-1998</t>
  </si>
  <si>
    <t>BOCB-COPO1-43-1998</t>
  </si>
  <si>
    <t>BOCB-COPO1-390-1998</t>
  </si>
  <si>
    <t>BOCB-COPO1-396-1998</t>
  </si>
  <si>
    <t>BOCB-COPO1-382-1998</t>
  </si>
  <si>
    <t>BOCB-COPO1-38-1998</t>
  </si>
  <si>
    <t>BOCB-COPO1-52-1998</t>
  </si>
  <si>
    <t>BOCB-COPO1-59-1998</t>
  </si>
  <si>
    <t>BOCB-COPO1-392-1998</t>
  </si>
  <si>
    <t>BOCB-COPO1-394-1998</t>
  </si>
  <si>
    <t>BOCB-COPO1-58-1998</t>
  </si>
  <si>
    <t>BOCB-ADOF1-81-2005</t>
  </si>
  <si>
    <t>BOCB-ADOF1-82-2005</t>
  </si>
  <si>
    <t>BOCB-ADOF1-85-2005</t>
  </si>
  <si>
    <t>BOCB-ADOF1-86-2005</t>
  </si>
  <si>
    <t>BOCB-ADOF1-88-2005</t>
  </si>
  <si>
    <t>BOCB-ADOF1-90-2005</t>
  </si>
  <si>
    <t>BOCB-ADOF1-91-2005</t>
  </si>
  <si>
    <t>BOCB-ADAS3-44-2005</t>
  </si>
  <si>
    <t xml:space="preserve">Administrative Assistant III </t>
  </si>
  <si>
    <t>BOCB-ACOO-56-1998</t>
  </si>
  <si>
    <t>BOCB-ACOO-78-1998</t>
  </si>
  <si>
    <t>BOCB-ACOO-70-1998</t>
  </si>
  <si>
    <t>BOCB-ACOO-48-1998</t>
  </si>
  <si>
    <t>BOCB-ACOO-60-1998</t>
  </si>
  <si>
    <t>BOCB-ACOO-68-1998</t>
  </si>
  <si>
    <t>BOCB-ACOO-69-1998</t>
  </si>
  <si>
    <t>BOCB-ACOO-71-1998</t>
  </si>
  <si>
    <t>BOCB-ACOO-72-1998</t>
  </si>
  <si>
    <t>BOCB-ACOO-54-1998</t>
  </si>
  <si>
    <t>BOCB-ACOO-55-1998</t>
  </si>
  <si>
    <t>BOCB-ACOO-66-1998</t>
  </si>
  <si>
    <t>BOCB-ACOO-67-1998</t>
  </si>
  <si>
    <t>BOCB-ACOO-77-1998</t>
  </si>
  <si>
    <t>BOCB-ACOO-80-1998</t>
  </si>
  <si>
    <t>BOCB-ACOO-73-1998</t>
  </si>
  <si>
    <t>BOCB-ACOO-81-1998</t>
  </si>
  <si>
    <t>Aircraft Operations Division (AirOD)</t>
  </si>
  <si>
    <t>BOCB-ACOO-30-2012</t>
  </si>
  <si>
    <t>BOCB-ACOO-34-2012</t>
  </si>
  <si>
    <t xml:space="preserve"> NAIA CUSTOMSHOUSE</t>
  </si>
  <si>
    <t>BOCB-ADAS2-40-2005</t>
  </si>
  <si>
    <t>BOCB-ADAS2-38-2005</t>
  </si>
  <si>
    <t>BOCB-ADAS2-39-2005</t>
  </si>
  <si>
    <t>65 - Collection District 3 NAIA CUSTOMSHOUSE</t>
  </si>
  <si>
    <t>Attorney III - 21</t>
  </si>
  <si>
    <t>21</t>
  </si>
  <si>
    <t>Customs Operations Officer V - 20</t>
  </si>
  <si>
    <t>20</t>
  </si>
  <si>
    <t>Chief Customs Operations Officer - 24</t>
  </si>
  <si>
    <t>24</t>
  </si>
  <si>
    <t>BOCB-CCOO-41-1998</t>
  </si>
  <si>
    <t>Supervising Customs Operations Officer - 22</t>
  </si>
  <si>
    <t>22</t>
  </si>
  <si>
    <t>PORT OF APARRI</t>
  </si>
  <si>
    <t>Port of Aparri</t>
  </si>
  <si>
    <t>BOCB-COC1-1-1998</t>
  </si>
  <si>
    <t>BOCB-COPO3-91-1998</t>
  </si>
  <si>
    <t>Education:  Bachelor's degree                   
Experience:  1 year of relevant experience                
Training:  4 hours of relevant training    
Eligibility:  Career Service Professional or its equivalent</t>
  </si>
  <si>
    <t>BOCB-ATY1-4-2010</t>
  </si>
  <si>
    <t>Attorney I</t>
  </si>
  <si>
    <r>
      <rPr>
        <b/>
        <sz val="12"/>
        <color indexed="8"/>
        <rFont val="Tahoma"/>
        <family val="2"/>
      </rPr>
      <t>Education:</t>
    </r>
    <r>
      <rPr>
        <sz val="12"/>
        <color indexed="8"/>
        <rFont val="Tahoma"/>
        <family val="2"/>
      </rPr>
      <t xml:space="preserve">  Bachelor of Laws                   </t>
    </r>
    <r>
      <rPr>
        <b/>
        <sz val="12"/>
        <color indexed="8"/>
        <rFont val="Tahoma"/>
        <family val="2"/>
      </rPr>
      <t>Experience:</t>
    </r>
    <r>
      <rPr>
        <sz val="12"/>
        <color indexed="8"/>
        <rFont val="Tahoma"/>
        <family val="2"/>
      </rPr>
      <t xml:space="preserve">  None required                </t>
    </r>
    <r>
      <rPr>
        <b/>
        <sz val="12"/>
        <color indexed="8"/>
        <rFont val="Tahoma"/>
        <family val="2"/>
      </rPr>
      <t>Training:</t>
    </r>
    <r>
      <rPr>
        <sz val="12"/>
        <color indexed="8"/>
        <rFont val="Tahoma"/>
        <family val="2"/>
      </rPr>
      <t xml:space="preserve">   None required   
</t>
    </r>
    <r>
      <rPr>
        <b/>
        <sz val="12"/>
        <color indexed="8"/>
        <rFont val="Tahoma"/>
        <family val="2"/>
      </rPr>
      <t>Eligibility:</t>
    </r>
    <r>
      <rPr>
        <sz val="12"/>
        <color indexed="8"/>
        <rFont val="Tahoma"/>
        <family val="2"/>
      </rPr>
      <t xml:space="preserve">   RA 1080</t>
    </r>
  </si>
  <si>
    <t>• Performs professional legal work that are routinary in nature such as profiling, case preparation, attendance to hearing and submission of reports on status of cases</t>
  </si>
  <si>
    <t xml:space="preserve">Ability to: recognize and comprehend provisions of the TCCP, Customs Administrative Orders &amp; Memoranda as well as the jurisprudence on revenue laws and in the prosecution of criminal cases
</t>
  </si>
  <si>
    <t>BOCB-ADAS2-26-2005</t>
  </si>
  <si>
    <t>Administrative Assistant II</t>
  </si>
  <si>
    <t>Education: Completion of two (2) years in College      
Experience: 1 year of relevant experience
Training: 4 hours of relevant training
Eligibility: Career Service Subprofessional or its equivalent</t>
  </si>
  <si>
    <t>Sub-Port of Laoag International Airport</t>
  </si>
  <si>
    <t>BOCB-COC1-5-1998</t>
  </si>
  <si>
    <t>BOCB-COPO3-576-1998</t>
  </si>
  <si>
    <t>PORT OF CLARK</t>
  </si>
  <si>
    <t>Port of Clark Int'l Airport</t>
  </si>
  <si>
    <t>BOCB-COC1-25-1998</t>
  </si>
  <si>
    <t xml:space="preserve">BOCB-COPO5-3-2002
</t>
  </si>
  <si>
    <t>BOCB-COPO5-4-2002</t>
  </si>
  <si>
    <t>BOCB-COPO3-5-2002</t>
  </si>
  <si>
    <t>BOCB-COPO3-7-2002</t>
  </si>
  <si>
    <t>BOCB-COPO3-8-2002</t>
  </si>
  <si>
    <t>BOCB-COPO3-229-1998</t>
  </si>
  <si>
    <t>BOCB-COPO3-231-1998</t>
  </si>
  <si>
    <t>BOCB-COPO3-234-1998</t>
  </si>
  <si>
    <t>BOCB-ADOF1-117-2005</t>
  </si>
  <si>
    <t>PORT OF ILOILO</t>
  </si>
  <si>
    <t>BOCB-COPO5-16-1998</t>
  </si>
  <si>
    <t>Port of Iloilo</t>
  </si>
  <si>
    <t>BOCB-ATY2-37-2010</t>
  </si>
  <si>
    <t>BOCB-COPO3-745-1998</t>
  </si>
  <si>
    <t>BOCB-COPO3-746-1998</t>
  </si>
  <si>
    <t>BOCB-COPO3-747-1998</t>
  </si>
  <si>
    <t>BOCB-COPO3-749-1998</t>
  </si>
  <si>
    <t>BOCB-ADOF4-36-2005</t>
  </si>
  <si>
    <t>Administrative Officer IV</t>
  </si>
  <si>
    <r>
      <rPr>
        <b/>
        <sz val="12"/>
        <color indexed="8"/>
        <rFont val="Tahoma"/>
        <family val="2"/>
      </rPr>
      <t>Education:</t>
    </r>
    <r>
      <rPr>
        <sz val="12"/>
        <color indexed="8"/>
        <rFont val="Tahoma"/>
        <family val="2"/>
      </rPr>
      <t xml:space="preserve"> Bachelor's Degree relevant to the job     
</t>
    </r>
    <r>
      <rPr>
        <b/>
        <sz val="12"/>
        <color indexed="8"/>
        <rFont val="Tahoma"/>
        <family val="2"/>
      </rPr>
      <t>Experience:</t>
    </r>
    <r>
      <rPr>
        <sz val="12"/>
        <color indexed="8"/>
        <rFont val="Tahoma"/>
        <family val="2"/>
      </rPr>
      <t xml:space="preserve"> 1 year of relevant experience
</t>
    </r>
    <r>
      <rPr>
        <b/>
        <sz val="12"/>
        <color indexed="8"/>
        <rFont val="Tahoma"/>
        <family val="2"/>
      </rPr>
      <t>Training:</t>
    </r>
    <r>
      <rPr>
        <sz val="12"/>
        <color indexed="8"/>
        <rFont val="Tahoma"/>
        <family val="2"/>
      </rPr>
      <t xml:space="preserve"> 4 hours of relevant training
</t>
    </r>
    <r>
      <rPr>
        <b/>
        <sz val="12"/>
        <color indexed="8"/>
        <rFont val="Tahoma"/>
        <family val="2"/>
      </rPr>
      <t>Eligibility:</t>
    </r>
    <r>
      <rPr>
        <sz val="12"/>
        <color indexed="8"/>
        <rFont val="Tahoma"/>
        <family val="2"/>
      </rPr>
      <t xml:space="preserve"> Career Service Professional or its equivalent</t>
    </r>
  </si>
  <si>
    <t xml:space="preserve">• Plans, directs, and coordinates the work of technical and non-professional employees which involves the application of technical and administrative functions   </t>
  </si>
  <si>
    <t>Ability to: systematically apply management procedures and practices by providing the necessary information to address possible risks in its area of concern; and perform administrative and technical functions</t>
  </si>
  <si>
    <t>BOCB-COPO1-98-1998</t>
  </si>
  <si>
    <t>BOCB-COC2-6-1998</t>
  </si>
  <si>
    <t>Collector of Customs II</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</si>
  <si>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3 years relevant experience                
</t>
    </r>
    <r>
      <rPr>
        <b/>
        <sz val="12"/>
        <color indexed="8"/>
        <rFont val="Tahoma"/>
        <family val="2"/>
      </rPr>
      <t>Training:</t>
    </r>
    <r>
      <rPr>
        <sz val="12"/>
        <color indexed="8"/>
        <rFont val="Tahoma"/>
        <family val="2"/>
      </rPr>
      <t xml:space="preserve">  16 hours relevant training     
</t>
    </r>
    <r>
      <rPr>
        <b/>
        <sz val="12"/>
        <color indexed="8"/>
        <rFont val="Tahoma"/>
        <family val="2"/>
      </rPr>
      <t>Eligibility:</t>
    </r>
    <r>
      <rPr>
        <sz val="12"/>
        <color indexed="8"/>
        <rFont val="Tahoma"/>
        <family val="2"/>
      </rPr>
      <t xml:space="preserve">  Career Service Professional or its equivalent</t>
    </r>
  </si>
  <si>
    <t>Sub-Port of Pulupandan</t>
  </si>
  <si>
    <t>BOCB-COC1-6-1998</t>
  </si>
  <si>
    <t>BOCB-COPO3-751-1998</t>
  </si>
  <si>
    <t>BOCB-ATY1-6-2010</t>
  </si>
  <si>
    <t>PORT OF LIMAY</t>
  </si>
  <si>
    <t>BOCB-COC1-22-1998</t>
  </si>
  <si>
    <t>BOCB-COPO3-209-1998</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</si>
  <si>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1 year of relevant experience                </t>
    </r>
    <r>
      <rPr>
        <b/>
        <sz val="12"/>
        <color indexed="8"/>
        <rFont val="Tahoma"/>
        <family val="2"/>
      </rPr>
      <t xml:space="preserve">
Training:</t>
    </r>
    <r>
      <rPr>
        <sz val="12"/>
        <color indexed="8"/>
        <rFont val="Tahoma"/>
        <family val="2"/>
      </rPr>
      <t xml:space="preserve">  4 hours of relevant training    
</t>
    </r>
    <r>
      <rPr>
        <b/>
        <sz val="12"/>
        <color indexed="8"/>
        <rFont val="Tahoma"/>
        <family val="2"/>
      </rPr>
      <t>Eligibility:</t>
    </r>
    <r>
      <rPr>
        <sz val="12"/>
        <color indexed="8"/>
        <rFont val="Tahoma"/>
        <family val="2"/>
      </rPr>
      <t xml:space="preserve">  Career Service Professional or its equivalent</t>
    </r>
  </si>
  <si>
    <t>BOCB-COPO3-210-1998</t>
  </si>
  <si>
    <t>BOCB-COPO3-211-1998</t>
  </si>
  <si>
    <t>Sub-Port of Limay</t>
  </si>
  <si>
    <t>BOCB-COPO3-214-1998</t>
  </si>
  <si>
    <t>BOCB-COPO3-212-1998</t>
  </si>
  <si>
    <t xml:space="preserve">BOCB-COPO1-309-1998
</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</si>
  <si>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none required                
</t>
    </r>
    <r>
      <rPr>
        <b/>
        <sz val="12"/>
        <color indexed="8"/>
        <rFont val="Tahoma"/>
        <family val="2"/>
      </rPr>
      <t/>
    </r>
  </si>
  <si>
    <t xml:space="preserve">• Routine checking of documents for cargo and passenger clearance and conducts boarding formalities
</t>
  </si>
  <si>
    <t>BOCB-COPO1-311-1998</t>
  </si>
  <si>
    <r>
      <rPr>
        <b/>
        <sz val="12"/>
        <color indexed="8"/>
        <rFont val="Tahoma"/>
        <family val="2"/>
      </rPr>
      <t xml:space="preserve">Training: </t>
    </r>
    <r>
      <rPr>
        <sz val="12"/>
        <color indexed="8"/>
        <rFont val="Tahoma"/>
        <family val="2"/>
      </rPr>
      <t xml:space="preserve"> none required    
</t>
    </r>
    <r>
      <rPr>
        <b/>
        <sz val="12"/>
        <color indexed="8"/>
        <rFont val="Tahoma"/>
        <family val="2"/>
      </rPr>
      <t>Eligibility</t>
    </r>
    <r>
      <rPr>
        <sz val="12"/>
        <color indexed="8"/>
        <rFont val="Tahoma"/>
        <family val="2"/>
      </rPr>
      <t>:  Career Service Professional or its equivalent</t>
    </r>
  </si>
  <si>
    <t xml:space="preserve"> Checks completeness and correctness of required documents submitted for cargo clearance</t>
  </si>
  <si>
    <t>BOCB-COPO1-313-1998</t>
  </si>
  <si>
    <t>BOCB-ADOF1-67-2005</t>
  </si>
  <si>
    <t>BOCB-ADAS2-34-2005</t>
  </si>
  <si>
    <t>Sub-Port of Mariveles</t>
  </si>
  <si>
    <t>BOCB-COC2-19-1998</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</si>
  <si>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3 years relevant experience                
</t>
    </r>
    <r>
      <rPr>
        <b/>
        <sz val="12"/>
        <color indexed="8"/>
        <rFont val="Tahoma"/>
        <family val="2"/>
      </rPr>
      <t>Training:</t>
    </r>
    <r>
      <rPr>
        <sz val="12"/>
        <color indexed="8"/>
        <rFont val="Tahoma"/>
        <family val="2"/>
      </rPr>
      <t xml:space="preserve">  16 hours relevant training     
</t>
    </r>
    <r>
      <rPr>
        <b/>
        <sz val="12"/>
        <color indexed="8"/>
        <rFont val="Tahoma"/>
        <family val="2"/>
      </rPr>
      <t>Eligibility:</t>
    </r>
    <r>
      <rPr>
        <sz val="12"/>
        <color indexed="8"/>
        <rFont val="Tahoma"/>
        <family val="2"/>
      </rPr>
      <t xml:space="preserve"> Career Service Professional or its equivalent</t>
    </r>
  </si>
  <si>
    <t>BOCB-ATY2-27-2010</t>
  </si>
  <si>
    <r>
      <rPr>
        <b/>
        <sz val="9"/>
        <color indexed="8"/>
        <rFont val="Tahoma"/>
        <family val="2"/>
      </rPr>
      <t>Education:</t>
    </r>
    <r>
      <rPr>
        <sz val="9"/>
        <color indexed="8"/>
        <rFont val="Tahoma"/>
        <family val="2"/>
      </rPr>
      <t xml:space="preserve">  Bachelor of Laws                   
</t>
    </r>
    <r>
      <rPr>
        <b/>
        <sz val="9"/>
        <color indexed="8"/>
        <rFont val="Tahoma"/>
        <family val="2"/>
      </rPr>
      <t>Experience:</t>
    </r>
    <r>
      <rPr>
        <sz val="9"/>
        <color indexed="8"/>
        <rFont val="Tahoma"/>
        <family val="2"/>
      </rPr>
      <t xml:space="preserve">  None required                
</t>
    </r>
    <r>
      <rPr>
        <b/>
        <sz val="9"/>
        <color indexed="8"/>
        <rFont val="Tahoma"/>
        <family val="2"/>
      </rPr>
      <t>Training:</t>
    </r>
    <r>
      <rPr>
        <sz val="9"/>
        <color indexed="8"/>
        <rFont val="Tahoma"/>
        <family val="2"/>
      </rPr>
      <t xml:space="preserve">   None required   
</t>
    </r>
    <r>
      <rPr>
        <b/>
        <sz val="9"/>
        <color indexed="8"/>
        <rFont val="Tahoma"/>
        <family val="2"/>
      </rPr>
      <t>Eligibility:</t>
    </r>
    <r>
      <rPr>
        <sz val="9"/>
        <color indexed="8"/>
        <rFont val="Tahoma"/>
        <family val="2"/>
      </rPr>
      <t xml:space="preserve">   RA 1080</t>
    </r>
  </si>
  <si>
    <t xml:space="preserve">BOCB-COPO3-217-1998
</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</si>
  <si>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1 year of relevant experience                
</t>
    </r>
    <r>
      <rPr>
        <b/>
        <sz val="12"/>
        <color indexed="8"/>
        <rFont val="Tahoma"/>
        <family val="2"/>
      </rPr>
      <t>Training:</t>
    </r>
    <r>
      <rPr>
        <sz val="12"/>
        <color indexed="8"/>
        <rFont val="Tahoma"/>
        <family val="2"/>
      </rPr>
      <t xml:space="preserve">  4 hours of relevant training    </t>
    </r>
    <r>
      <rPr>
        <b/>
        <sz val="12"/>
        <color indexed="8"/>
        <rFont val="Tahoma"/>
        <family val="2"/>
      </rPr>
      <t xml:space="preserve">
Eligibility:</t>
    </r>
    <r>
      <rPr>
        <sz val="12"/>
        <color indexed="8"/>
        <rFont val="Tahoma"/>
        <family val="2"/>
      </rPr>
      <t xml:space="preserve">  Career Service Professional or its equivalent</t>
    </r>
  </si>
  <si>
    <t>BOCB-COPO3-216-1998</t>
  </si>
  <si>
    <t>BOCB-COPO3-218-1998</t>
  </si>
  <si>
    <t xml:space="preserve">BOCB-COPO1-315-1998
</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</si>
  <si>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none required                </t>
    </r>
    <r>
      <rPr>
        <b/>
        <sz val="12"/>
        <color indexed="8"/>
        <rFont val="Tahoma"/>
        <family val="2"/>
      </rPr>
      <t xml:space="preserve">
Training:</t>
    </r>
    <r>
      <rPr>
        <sz val="12"/>
        <color indexed="8"/>
        <rFont val="Tahoma"/>
        <family val="2"/>
      </rPr>
      <t xml:space="preserve">  none required    
</t>
    </r>
    <r>
      <rPr>
        <b/>
        <sz val="12"/>
        <color indexed="8"/>
        <rFont val="Tahoma"/>
        <family val="2"/>
      </rPr>
      <t>Eligibility:</t>
    </r>
    <r>
      <rPr>
        <sz val="12"/>
        <color indexed="8"/>
        <rFont val="Tahoma"/>
        <family val="2"/>
      </rPr>
      <t xml:space="preserve">  Career Service Professional or its equivalent</t>
    </r>
  </si>
  <si>
    <t>BOCB-COPO1-319-1998</t>
  </si>
  <si>
    <t>Education:  Bachelor's degree                  
Experience:  none required                
Training:  none required    
Eligibility:  Career Service Professional or its equivalent</t>
  </si>
  <si>
    <t>BOCB-ADOF1-68-2005</t>
  </si>
  <si>
    <t xml:space="preserve">BOCB-ACOO-18-1998
</t>
  </si>
  <si>
    <t>BOCB-ACOO-19-1998</t>
  </si>
  <si>
    <t>BOCB-ADAS2-35-2005</t>
  </si>
  <si>
    <t>ENFORCEMENT GROUP</t>
  </si>
  <si>
    <t>Customs Police Division</t>
  </si>
  <si>
    <t>Radio Communication Division</t>
  </si>
  <si>
    <t>Water Patrol Division</t>
  </si>
  <si>
    <t>BOCB-SVCOO-51-1998</t>
  </si>
  <si>
    <t>BOCB-SPPAC-1-1998</t>
  </si>
  <si>
    <t>Special Police Assistant Chief</t>
  </si>
  <si>
    <t>BOCB-SVCOO-52-1998</t>
  </si>
  <si>
    <t>BOCB-ATY3-47-2010</t>
  </si>
  <si>
    <t>BOCB-SPPAS-2-1998</t>
  </si>
  <si>
    <t xml:space="preserve">Special Police Area Supervisor </t>
  </si>
  <si>
    <r>
      <rPr>
        <b/>
        <sz val="12"/>
        <color indexed="8"/>
        <rFont val="Tahoma"/>
        <family val="2"/>
      </rPr>
      <t>Education:</t>
    </r>
    <r>
      <rPr>
        <sz val="12"/>
        <color indexed="8"/>
        <rFont val="Tahoma"/>
        <family val="2"/>
      </rPr>
      <t xml:space="preserve">  Bachelor's degree relevant to the job                  
</t>
    </r>
    <r>
      <rPr>
        <b/>
        <sz val="12"/>
        <color indexed="8"/>
        <rFont val="Tahoma"/>
        <family val="2"/>
      </rPr>
      <t>Experience:</t>
    </r>
    <r>
      <rPr>
        <sz val="12"/>
        <color indexed="8"/>
        <rFont val="Tahoma"/>
        <family val="2"/>
      </rPr>
      <t xml:space="preserve">  3 years of relevant experience                
</t>
    </r>
    <r>
      <rPr>
        <b/>
        <sz val="12"/>
        <color indexed="8"/>
        <rFont val="Tahoma"/>
        <family val="2"/>
      </rPr>
      <t>Training:</t>
    </r>
    <r>
      <rPr>
        <sz val="12"/>
        <color indexed="8"/>
        <rFont val="Tahoma"/>
        <family val="2"/>
      </rPr>
      <t xml:space="preserve">  16 hours of relevant training    
</t>
    </r>
    <r>
      <rPr>
        <b/>
        <sz val="12"/>
        <color indexed="8"/>
        <rFont val="Tahoma"/>
        <family val="2"/>
      </rPr>
      <t>Eligibility:</t>
    </r>
    <r>
      <rPr>
        <sz val="12"/>
        <color indexed="8"/>
        <rFont val="Tahoma"/>
        <family val="2"/>
      </rPr>
      <t xml:space="preserve"> Career Service Professional or its equivalent</t>
    </r>
  </si>
  <si>
    <t>BOCB-SPPAS-3-1998</t>
  </si>
  <si>
    <t>BOCB-SPPAS-4-1998</t>
  </si>
  <si>
    <t>BOCB-SPPAS-5-1998</t>
  </si>
  <si>
    <t>Education:  Bachelor's degree relevant to the job                  
Experience:  3 years of relevant experience                
Training:  16 hours of relevant training    
Eligibility: Career Service Professional or its equivalent</t>
  </si>
  <si>
    <t>BOCB-SPPN-7-1998</t>
  </si>
  <si>
    <t xml:space="preserve">Special Police Major           </t>
  </si>
  <si>
    <r>
      <rPr>
        <b/>
        <sz val="12"/>
        <color indexed="8"/>
        <rFont val="Tahoma"/>
        <family val="2"/>
      </rPr>
      <t>Education:</t>
    </r>
    <r>
      <rPr>
        <sz val="12"/>
        <color indexed="8"/>
        <rFont val="Tahoma"/>
        <family val="2"/>
      </rPr>
      <t xml:space="preserve">  Bachelor's degree relevant to the job                  
</t>
    </r>
    <r>
      <rPr>
        <b/>
        <sz val="12"/>
        <color indexed="8"/>
        <rFont val="Tahoma"/>
        <family val="2"/>
      </rPr>
      <t>Experience:</t>
    </r>
    <r>
      <rPr>
        <sz val="12"/>
        <color indexed="8"/>
        <rFont val="Tahoma"/>
        <family val="2"/>
      </rPr>
      <t xml:space="preserve">  3 years of relevant experience                </t>
    </r>
    <r>
      <rPr>
        <b/>
        <sz val="12"/>
        <color indexed="8"/>
        <rFont val="Tahoma"/>
        <family val="2"/>
      </rPr>
      <t xml:space="preserve">
Training:</t>
    </r>
    <r>
      <rPr>
        <sz val="12"/>
        <color indexed="8"/>
        <rFont val="Tahoma"/>
        <family val="2"/>
      </rPr>
      <t xml:space="preserve">  16 hours of relevant training    
</t>
    </r>
    <r>
      <rPr>
        <b/>
        <sz val="12"/>
        <color indexed="8"/>
        <rFont val="Tahoma"/>
        <family val="2"/>
      </rPr>
      <t>Eligibility:</t>
    </r>
    <r>
      <rPr>
        <sz val="12"/>
        <color indexed="8"/>
        <rFont val="Tahoma"/>
        <family val="2"/>
      </rPr>
      <t xml:space="preserve">  Career Service Professional or its equivalent</t>
    </r>
  </si>
  <si>
    <t>• Supervises work in connection with the prevention, reporting, investigation, prosecution, and analysis of crime
• Plans, directs, supervises, and coordinates the activities of a district command engaged in the enforcement of customs and security laws, rules and regulations</t>
  </si>
  <si>
    <t>Ability to: systematically apply management procedures and practices which provide customs with the necessary information to address possible risks in its area of concern; conduct law enforcement programs and services and to gather, analyze, review and verify information on activities of identified subject or potential adversary relating to customs fraud and port security; comprehend, decide &amp; apply customs Laws &amp; procedures; lead, plan, organize and manage the administrative, technical operations of the port/unit</t>
  </si>
  <si>
    <t xml:space="preserve"> Customs Police Division</t>
  </si>
  <si>
    <t>BOCB-SPPN-1-1998</t>
  </si>
  <si>
    <t xml:space="preserve">Special Police Major </t>
  </si>
  <si>
    <t>BOCB-SPPC-21-1998</t>
  </si>
  <si>
    <t xml:space="preserve">Special Police Captain         </t>
  </si>
  <si>
    <t>• Manages the activities of the Customs Police District and acts as chief of section/unit, sector commander, deputy district commander/district commander
• Assists in the supervision of a district command in the enforcement of customs and security laws, rules and regulations within the customs zone</t>
  </si>
  <si>
    <t>Ability to: systematically apply management procedures and practices by providing necessary information to address possible risks in its area of concern; conduct law enforcement programs and services and to gather, analyze, review and verify information on activities of identified subject or potential adversary relating to customs fraud and port security; comprehend, decide &amp; apply customs laws &amp; procedures</t>
  </si>
  <si>
    <t>BOCB-SPPC-13-1998</t>
  </si>
  <si>
    <t xml:space="preserve">Special Police Captain </t>
  </si>
  <si>
    <t>BOCB-SPPC-14-1998</t>
  </si>
  <si>
    <t>BOCB-SPPC-4-1998</t>
  </si>
  <si>
    <t>BOCB-SPPC-12-1998</t>
  </si>
  <si>
    <t>BOCB-SPPC-22-1998</t>
  </si>
  <si>
    <t>BOCB-SPPC-24-1998</t>
  </si>
  <si>
    <t>BOCB-SPPC-23-1998</t>
  </si>
  <si>
    <t>BOCB-SPPC-6-1998</t>
  </si>
  <si>
    <t>BOCB-SPPC-16-1998</t>
  </si>
  <si>
    <t>BOCB-SPPC-20-1998</t>
  </si>
  <si>
    <t>BOCB-SPPC-7-1998</t>
  </si>
  <si>
    <t>BOCB-SPL-17-1998</t>
  </si>
  <si>
    <t xml:space="preserve">Special Police Lieutenant </t>
  </si>
  <si>
    <t>• Serves as supervisor of an assigned Sector/Unit to support and augment field operations, and performs administrative duties to improve effectiveness of the division
• Supervises the activities of the detachment engaged in the enforcement of laws and order within the customs areas</t>
  </si>
  <si>
    <t>BOCB-SPL-25-1998</t>
  </si>
  <si>
    <t>BOCB-SPL-27-1998</t>
  </si>
  <si>
    <t>BOCB-SPL-4-1998</t>
  </si>
  <si>
    <t>BOCB-SPL-12-1998</t>
  </si>
  <si>
    <t>BOCB-SPL-13-1998</t>
  </si>
  <si>
    <t>BOCB-SPL-19-1998</t>
  </si>
  <si>
    <t>BOCB-SPL-23-1998</t>
  </si>
  <si>
    <t>BOCB-SPL-24-1998</t>
  </si>
  <si>
    <t>BOCB-SPL-3-1998</t>
  </si>
  <si>
    <t>BOCB-SPL-34-1998</t>
  </si>
  <si>
    <t>BOCB-SPL-6-1998</t>
  </si>
  <si>
    <t>BOCB-SPL-7-1998</t>
  </si>
  <si>
    <t>BOCB-SPL-29-1998</t>
  </si>
  <si>
    <t xml:space="preserve">Special Police Lieutenant      </t>
  </si>
  <si>
    <t>BOCB-SPL-31-1998</t>
  </si>
  <si>
    <t>BOCB-SPL-37-1998</t>
  </si>
  <si>
    <t>BOCB-SPL-9-1998</t>
  </si>
  <si>
    <t>BOCB-SPAG2-63-1998</t>
  </si>
  <si>
    <t>Special Agent II (EG)</t>
  </si>
  <si>
    <t>BOCB-SPAG2-99-1998</t>
  </si>
  <si>
    <t xml:space="preserve">Special Agent II </t>
  </si>
  <si>
    <t>BOCB-SPAG2-68-1998</t>
  </si>
  <si>
    <t>BOCB-SPAG2-9-1998</t>
  </si>
  <si>
    <t>BOCB-SPAG2-33-1998</t>
  </si>
  <si>
    <t>BOCB-SPAG2-35-1998</t>
  </si>
  <si>
    <t>BOCB-SPAG2-104-1998</t>
  </si>
  <si>
    <t>BOCB-SPAG2-106-1998</t>
  </si>
  <si>
    <t>BOCB-SPAG2-37-1998</t>
  </si>
  <si>
    <t>BOCB-SPAG2-38-1998</t>
  </si>
  <si>
    <t>BOCB-SPAG2-40-1998</t>
  </si>
  <si>
    <t>BOCB-SPAG2-44-1998</t>
  </si>
  <si>
    <t>BOCB-SPAG2-46-1998</t>
  </si>
  <si>
    <t>BOCB-SPAG2-50-1998</t>
  </si>
  <si>
    <t>BOCB-SPAG2-57-1998</t>
  </si>
  <si>
    <t>BOCB-SPAG2-60-1998</t>
  </si>
  <si>
    <t>BOCB-SPAG2-66-1998</t>
  </si>
  <si>
    <t>BOCB-SPAG2-7-1998</t>
  </si>
  <si>
    <t>BOCB-SPAG2-70-1998</t>
  </si>
  <si>
    <t>BOCB-SPAG2-77-1998</t>
  </si>
  <si>
    <t>BOCB-SPAG2-80-1998</t>
  </si>
  <si>
    <t>BOCB-SPAG2-82-1998</t>
  </si>
  <si>
    <t>BOCB-SPAG2-85-1998</t>
  </si>
  <si>
    <t>BOCB-SPAG2-95-1998</t>
  </si>
  <si>
    <t>BOCB-SPAG2-98-1998</t>
  </si>
  <si>
    <t>BOCB-SPAG2-32-1998</t>
  </si>
  <si>
    <t>BOCB-SPAG2-39-1998</t>
  </si>
  <si>
    <t>BOCB-SPAG2-4-1998</t>
  </si>
  <si>
    <t>BOCB-SPAG2-47-1998</t>
  </si>
  <si>
    <t>BOCB-SPAG2-54-1998</t>
  </si>
  <si>
    <t>BOCB-SPAG2-56-1998</t>
  </si>
  <si>
    <t>BOCB-SPAG2-59-1998</t>
  </si>
  <si>
    <t>BOCB-SPAG2-61-1998</t>
  </si>
  <si>
    <t>BOCB-SPAG2-65-1998</t>
  </si>
  <si>
    <t>BOCB-SPAG2-69-1998</t>
  </si>
  <si>
    <t>BOCB-SPAG2-79-1998</t>
  </si>
  <si>
    <t>BOCB-SPAG2-91-1998</t>
  </si>
  <si>
    <t>BOCB-SPAG2-92-1998</t>
  </si>
  <si>
    <t>BOCB-SPAG2-93-1998</t>
  </si>
  <si>
    <t>BOCB-SPAG2-5-1998</t>
  </si>
  <si>
    <t>BOCB-SPAG2-81-1998</t>
  </si>
  <si>
    <t>BOCB-SPAG2-102-1998</t>
  </si>
  <si>
    <t>BOCB-SPAG2-3-1998</t>
  </si>
  <si>
    <t>BOCB-SPAG2-6-1998</t>
  </si>
  <si>
    <t>BOCB-SPAG2-78-1998</t>
  </si>
  <si>
    <t>BOCB-SPAG2-83-1998</t>
  </si>
  <si>
    <t>BOCB-SPAG2-30-1998</t>
  </si>
  <si>
    <t>BOCB-SPAG2-34-1998</t>
  </si>
  <si>
    <t>BOCB-SPAG2-36-1998</t>
  </si>
  <si>
    <t>BOCB-SPAG2-55-1998</t>
  </si>
  <si>
    <t>BOCB-SPAG2-67-1998</t>
  </si>
  <si>
    <t>BOCB-SPAG2-84-1998</t>
  </si>
  <si>
    <t>BOCB-SPAG2-87-1998</t>
  </si>
  <si>
    <t>BOCB-SPAG2-89-1998</t>
  </si>
  <si>
    <t>BOCB-SPAG2-90-1998</t>
  </si>
  <si>
    <t>BOCB-SPAG2-73-1998</t>
  </si>
  <si>
    <t>BOCB-SPAG2-72-1998</t>
  </si>
  <si>
    <t>BOCB-SPAG1-224-1998</t>
  </si>
  <si>
    <t>Special Agent I (EG)</t>
  </si>
  <si>
    <t xml:space="preserve">• Performs police and security functions in a conduct of search, seizure, and arrest within customs jurisdiction or even outside upon lawful order
• Collects/gathers, compiles and collates information on acts on violation of the TCCP and other laws, rules, and regulations
</t>
  </si>
  <si>
    <t xml:space="preserve">Ability to: enforce customs laws, rules, and regulations; comprehend, decide &amp; apply customs laws &amp; procedures </t>
  </si>
  <si>
    <t>BOCB-SPAG1-482-1998</t>
  </si>
  <si>
    <t>BOCB-SPAG1-154-1998</t>
  </si>
  <si>
    <t>BOCB-SPAG1-196-1998</t>
  </si>
  <si>
    <t>BOCB-SPAG1-199-1998</t>
  </si>
  <si>
    <t>BOCB-SPAG1-200-1998</t>
  </si>
  <si>
    <t>BOCB-SPAG1-215-1998</t>
  </si>
  <si>
    <t>BOCB-SPAG1-292-1998</t>
  </si>
  <si>
    <t>BOCB-SPAG1-299-1998</t>
  </si>
  <si>
    <t>BOCB-SPAG1-324-1998</t>
  </si>
  <si>
    <t>BOCB-SPAG1-331-1998</t>
  </si>
  <si>
    <t>BOCB-SPAG1-140-1998</t>
  </si>
  <si>
    <t>BOCB-SPAG1-491-1998</t>
  </si>
  <si>
    <t xml:space="preserve">Special Agent I </t>
  </si>
  <si>
    <t>BOCB-SPAG1-139-1998</t>
  </si>
  <si>
    <t>BOCB-SPAG1-429-1998</t>
  </si>
  <si>
    <t>BOCB-SPAG1-502-1998</t>
  </si>
  <si>
    <t>BOCB-SPAG1-400-1998</t>
  </si>
  <si>
    <t>BOCB-SPAG1-439-1998</t>
  </si>
  <si>
    <t>BOCB-SPAG1-441-1998</t>
  </si>
  <si>
    <t>BOCB-SPAG1-237-1998</t>
  </si>
  <si>
    <t>BOCB-SPAG1-460-1998</t>
  </si>
  <si>
    <t>BOCB-SPAG1-265-1998</t>
  </si>
  <si>
    <t>BOCB-SPAG1-508-1998</t>
  </si>
  <si>
    <t>BOCB-SPAG1-291-1998</t>
  </si>
  <si>
    <t>BOCB-SPAG1-93-1998</t>
  </si>
  <si>
    <t>BOCB-SPAG1-494-1998</t>
  </si>
  <si>
    <t>BOCB-SPAG1-21-1998</t>
  </si>
  <si>
    <t>BOCB-SPAG1-319-1998</t>
  </si>
  <si>
    <t>BOCB-SPAG1-63-1998</t>
  </si>
  <si>
    <t>BOCB-SPAG1-515-1998</t>
  </si>
  <si>
    <t>BOCB-SPAG1-373-1998</t>
  </si>
  <si>
    <t>BOCB-SPAG1-404-1998</t>
  </si>
  <si>
    <t>BOCB-SPAG1-341-1998</t>
  </si>
  <si>
    <t>BOCB-SPAG1-431-1998</t>
  </si>
  <si>
    <t>BOCB-SPAG1-75-1998</t>
  </si>
  <si>
    <t>BOCB-SPAG1-81-1998</t>
  </si>
  <si>
    <t>BOCB-SPAG1-89-1998</t>
  </si>
  <si>
    <t>BOCB-SPAG1-94-1998</t>
  </si>
  <si>
    <t>BOCB-SPAG1-98-1998</t>
  </si>
  <si>
    <t>BOCB-SPAG1-264-1998</t>
  </si>
  <si>
    <t>BOCB-SPAG1-266-1998</t>
  </si>
  <si>
    <t>BOCB-SPAG1-271-1998</t>
  </si>
  <si>
    <t>BOCB-SPAG1-275-1998</t>
  </si>
  <si>
    <t>BOCB-SPAG1-278-1998</t>
  </si>
  <si>
    <t>BOCB-SPAG1-283-1998</t>
  </si>
  <si>
    <t>BOCB-SPAG1-3-1998</t>
  </si>
  <si>
    <t>BOCB-SPAG1-338-1998</t>
  </si>
  <si>
    <t>BOCB-SPAG1-342-1998</t>
  </si>
  <si>
    <t>BOCB-SPAG1-350-1998</t>
  </si>
  <si>
    <t>BOCB-SPAG1-352-1998</t>
  </si>
  <si>
    <t>BOCB-SPAG1-359-1998</t>
  </si>
  <si>
    <t>BOCB-SPAG1-370-1998</t>
  </si>
  <si>
    <t>BOCB-SPAG1-393-1998</t>
  </si>
  <si>
    <t>BOCB-SPAG1-397-1998</t>
  </si>
  <si>
    <t>BOCB-SPAG1-414-1998</t>
  </si>
  <si>
    <t>BOCB-SPAG1-422-1998</t>
  </si>
  <si>
    <t>BOCB-SPAG1-443-1998</t>
  </si>
  <si>
    <t>BOCB-SPAG1-511-1998</t>
  </si>
  <si>
    <t>BOCB-SPAG1-59-1998</t>
  </si>
  <si>
    <t>BOCB-SPAG1-73-1998</t>
  </si>
  <si>
    <t>BOCB-SPAG1-74-1998</t>
  </si>
  <si>
    <t>BOCB-SPAG1-8-1998</t>
  </si>
  <si>
    <t>BOCB-SPAG1-80-1998</t>
  </si>
  <si>
    <t>BOCB-SPAG1-96-1998</t>
  </si>
  <si>
    <t>BOCB-SPAG1-240-1998</t>
  </si>
  <si>
    <t>BOCB-SPAG1-307-1998</t>
  </si>
  <si>
    <t>BOCB-SPAG1-336-1998</t>
  </si>
  <si>
    <t>BOCB-SPAG1-358-1998</t>
  </si>
  <si>
    <t>BOCB-SPAG1-375-1998</t>
  </si>
  <si>
    <t>BOCB-SPAG1-40-1998</t>
  </si>
  <si>
    <t>BOCB-SPAG1-430-1998</t>
  </si>
  <si>
    <t>BOCB-SPAG1-104-1998</t>
  </si>
  <si>
    <t>BOCB-SPAG1-114-1998</t>
  </si>
  <si>
    <t>BOCB-SPAG1-121-1998</t>
  </si>
  <si>
    <t>BOCB-SPAG1-134-1998</t>
  </si>
  <si>
    <t>BOCB-SPAG1-233-1998</t>
  </si>
  <si>
    <t>BOCB-SPAG1-249-1998</t>
  </si>
  <si>
    <t>BOCB-SPAG1-252-1998</t>
  </si>
  <si>
    <t>BOCB-SPAG1-143-1998</t>
  </si>
  <si>
    <t>BOCB-SPAG1-152-1998</t>
  </si>
  <si>
    <t>BOCB-SPAG1-158-1998</t>
  </si>
  <si>
    <t>BOCB-SPAG1-176-1998</t>
  </si>
  <si>
    <t>BOCB-SPAG1-18-1998</t>
  </si>
  <si>
    <t>BOCB-SPAG1-180-1998</t>
  </si>
  <si>
    <t>BOCB-SPAG1-182-1998</t>
  </si>
  <si>
    <t>BOCB-SPAG1-213-1998</t>
  </si>
  <si>
    <t>BOCB-SPAG1-229-1998</t>
  </si>
  <si>
    <t>BOCB-SPAG1-236-1998</t>
  </si>
  <si>
    <t>BOCB-SPAG1-244-1998</t>
  </si>
  <si>
    <t>BOCB-SPAG1-253-1998</t>
  </si>
  <si>
    <t>BOCB-SPAG1-255-1998</t>
  </si>
  <si>
    <t>BOCB-SPAG1-259-1998</t>
  </si>
  <si>
    <t>BOCB-SPAG1-267-1998</t>
  </si>
  <si>
    <t>BOCB-SPAG1-287-1998</t>
  </si>
  <si>
    <t>BOCB-SPAG1-288-1998</t>
  </si>
  <si>
    <t>BOCB-SPAG1-308-1998</t>
  </si>
  <si>
    <t>BOCB-SPAG1-309-1998</t>
  </si>
  <si>
    <t>BOCB-SPAG1-419-1998</t>
  </si>
  <si>
    <t>BOCB-SPAG1-444-1998</t>
  </si>
  <si>
    <t>BOCB-SPAG1-329-1998</t>
  </si>
  <si>
    <t>BOCB-SPAG1-374-1998</t>
  </si>
  <si>
    <t>BOCB-SPAG1-48-1998</t>
  </si>
  <si>
    <t>BOCB-SPAG1-485-1998</t>
  </si>
  <si>
    <t>BOCB-SPAG1-382-1998</t>
  </si>
  <si>
    <t>BOCB-SPAG1-384-1998</t>
  </si>
  <si>
    <t>BOCB-SPAG1-261-1998</t>
  </si>
  <si>
    <t>BOCB-SPAG1-314-1998</t>
  </si>
  <si>
    <t>BOCB-SPAG1-356-1998</t>
  </si>
  <si>
    <t>BOCB-SPAG1-377-1998</t>
  </si>
  <si>
    <t>BOCB-SPAG1-391-1998</t>
  </si>
  <si>
    <t>BOCB-SPAG1-107-1998</t>
  </si>
  <si>
    <t>BOCB-SPAG1-138-1998</t>
  </si>
  <si>
    <t>BOCB-SPAG1-147-1998</t>
  </si>
  <si>
    <t>BOCB-SPAG1-153-1998</t>
  </si>
  <si>
    <t>BOCB-SPAG1-163-1998</t>
  </si>
  <si>
    <t>BOCB-SPAG1-166-1998</t>
  </si>
  <si>
    <t>BOCB-SPAG1-184-1998</t>
  </si>
  <si>
    <t>BOCB-SPAG1-185-1998</t>
  </si>
  <si>
    <t>BOCB-SPAG1-187-1998</t>
  </si>
  <si>
    <t>BOCB-SPAG1-189-1998</t>
  </si>
  <si>
    <t>BOCB-SPAG1-216-1998</t>
  </si>
  <si>
    <t>BOCB-SPAG1-217-1998</t>
  </si>
  <si>
    <t>BOCB-SPAG1-169-1998</t>
  </si>
  <si>
    <t>BOCB-SPAG1-105-1998</t>
  </si>
  <si>
    <t>BOCB-SPAG1-125-1998</t>
  </si>
  <si>
    <t>BOCB-SPAG1-142-1998</t>
  </si>
  <si>
    <t>BOCB-SPAG1-208-1998</t>
  </si>
  <si>
    <t>BOCB-SPAG1-232-1998</t>
  </si>
  <si>
    <t>BOCB-SPAG1-313-1998</t>
  </si>
  <si>
    <t>BOCB-SPAG1-33-1998</t>
  </si>
  <si>
    <t>BOCB-SPAG1-405-1998</t>
  </si>
  <si>
    <t>BOCB-SPAG1-409-1998</t>
  </si>
  <si>
    <t>BOCB-SPAG1-410-1998</t>
  </si>
  <si>
    <t>BOCB-SPAG1-453-1998</t>
  </si>
  <si>
    <t>BOCB-SPAG1-503-1998</t>
  </si>
  <si>
    <t>BOCB-SPAG1-480-1998</t>
  </si>
  <si>
    <t>BOCB-SPAG1-504-1998</t>
  </si>
  <si>
    <t>BOCB-SPAG1-513-1998</t>
  </si>
  <si>
    <t>BOCB-SPAG1-296-1998</t>
  </si>
  <si>
    <t>BOCB-SPAG1-355-1998</t>
  </si>
  <si>
    <t>BOCB-SPAG1-395-1998</t>
  </si>
  <si>
    <t>BOCB-SPAG1-413-1998</t>
  </si>
  <si>
    <t>BOCB-SPAG1-49-1998</t>
  </si>
  <si>
    <t>BOCB-SPAG1-5-1998</t>
  </si>
  <si>
    <t>BOCB-SPAG1-525-1998</t>
  </si>
  <si>
    <t>BOCB-SPAG1-55-1998</t>
  </si>
  <si>
    <t>BOCB-SPAG1-115-1998</t>
  </si>
  <si>
    <t>BOCB-SPAG1-118-1998</t>
  </si>
  <si>
    <t>BOCB-SPAG1-274-1998</t>
  </si>
  <si>
    <t>BOCB-SPAG1-281-1998</t>
  </si>
  <si>
    <t>BOCB-SPAG1-295-1998</t>
  </si>
  <si>
    <t>BOCB-SPAG1-302-1998</t>
  </si>
  <si>
    <t>BOCB-SPAG1-130-1998</t>
  </si>
  <si>
    <t>BOCB-SPAG1-41-1998</t>
  </si>
  <si>
    <t>BOCB-SPAG1-433-1998</t>
  </si>
  <si>
    <t>BOCB-SPAG1-526-1998</t>
  </si>
  <si>
    <t>BOCB-SPAG1-207-1998</t>
  </si>
  <si>
    <t>BOCB-SPAG1-177-1998</t>
  </si>
  <si>
    <t>BOCB-SPAG1-367-1998</t>
  </si>
  <si>
    <t>BOCB-SPAG1-388-1998</t>
  </si>
  <si>
    <t>BOCB-SPAG1-44-1998</t>
  </si>
  <si>
    <t>BOCB-SPAG1-477-1998</t>
  </si>
  <si>
    <t>BOCB-SPAG1-483-1998</t>
  </si>
  <si>
    <t>BOCB-SPAG1-507-1998</t>
  </si>
  <si>
    <t>BOCB-SPAG1-551-1998</t>
  </si>
  <si>
    <t>BOCB-SPAG1-560-1998</t>
  </si>
  <si>
    <t>BOCB-SPAG1-77-1998</t>
  </si>
  <si>
    <t>BOCB-SPAG1-127-1998</t>
  </si>
  <si>
    <t>BOCB-SPAG1-141-1998</t>
  </si>
  <si>
    <t>BOCB-SPAG1-15-1998</t>
  </si>
  <si>
    <t>BOCB-SPAG1-155-1998</t>
  </si>
  <si>
    <t>BOCB-SPAG1-156-1998</t>
  </si>
  <si>
    <t>BOCB-SPAG1-175-1998</t>
  </si>
  <si>
    <t>BOCB-SPAG1-19-1998</t>
  </si>
  <si>
    <t>BOCB-SPAG1-197-1998</t>
  </si>
  <si>
    <t>BOCB-SPAG1-205-1998</t>
  </si>
  <si>
    <t>BOCB-SPAG1-23-1998</t>
  </si>
  <si>
    <t>BOCB-SPAG1-243-1998</t>
  </si>
  <si>
    <t>BOCB-SPAG1-245-1998</t>
  </si>
  <si>
    <t>BOCB-SPAG1-247-1998</t>
  </si>
  <si>
    <t>BOCB-SPAG1-27-1998</t>
  </si>
  <si>
    <t>BOCB-SPAG1-298-1998</t>
  </si>
  <si>
    <t>BOCB-SPAG1-31-1998</t>
  </si>
  <si>
    <t>BOCB-SPAG1-339-1998</t>
  </si>
  <si>
    <t>BOCB-SPAG1-344-1998</t>
  </si>
  <si>
    <t>BOCB-SPAG1-361-1998</t>
  </si>
  <si>
    <t>BOCB-SPAG1-363-1998</t>
  </si>
  <si>
    <t>BOCB-SPAG1-365-1998</t>
  </si>
  <si>
    <t>BOCB-SPAG1-372-1998</t>
  </si>
  <si>
    <t>BOCB-SPAG1-385-1998</t>
  </si>
  <si>
    <t>BOCB-SPAG1-392-1998</t>
  </si>
  <si>
    <t>BOCB-SPAG1-403-1998</t>
  </si>
  <si>
    <t>BOCB-SPAG1-407-1998</t>
  </si>
  <si>
    <t>BOCB-SPAG1-421-1998</t>
  </si>
  <si>
    <t>BOCB-SPAG1-426-1998</t>
  </si>
  <si>
    <t>BOCB-SPAG1-427-1998</t>
  </si>
  <si>
    <t>BOCB-SPAG1-43-1998</t>
  </si>
  <si>
    <t>BOCB-SPAG1-432-1998</t>
  </si>
  <si>
    <t>BOCB-SPAG1-438-1998</t>
  </si>
  <si>
    <t>BOCB-SPAG1-442-1998</t>
  </si>
  <si>
    <t>BOCB-SPAG1-448-1998</t>
  </si>
  <si>
    <t>BOCB-SPAG1-452-1998</t>
  </si>
  <si>
    <t>BOCB-SPAG1-454-1998</t>
  </si>
  <si>
    <t>BOCB-SPAG1-464-1998</t>
  </si>
  <si>
    <t>BOCB-SPAG1-466-1998</t>
  </si>
  <si>
    <t>BOCB-SPAG1-487-1998</t>
  </si>
  <si>
    <t>BOCB-SPAG1-497-1998</t>
  </si>
  <si>
    <t>BOCB-SPAG1-498-1998</t>
  </si>
  <si>
    <t>BOCB-SPAG1-532-1998</t>
  </si>
  <si>
    <t>BOCB-SPAG1-534-1998</t>
  </si>
  <si>
    <t>BOCB-SPAG1-535-1998</t>
  </si>
  <si>
    <t>BOCB-SPAG1-536-1998</t>
  </si>
  <si>
    <t>BOCB-SPAG1-537-1998</t>
  </si>
  <si>
    <t>BOCB-SPAG1-538-1998</t>
  </si>
  <si>
    <t>BOCB-SPAG1-543-1998</t>
  </si>
  <si>
    <t>BOCB-SPAG1-556-1998</t>
  </si>
  <si>
    <t>BOCB-SPAG1-62-1998</t>
  </si>
  <si>
    <t>BOCB-SPAG1-7-1998</t>
  </si>
  <si>
    <t>Accounting Division</t>
  </si>
  <si>
    <t>BOCB-ADOF4-14-2005</t>
  </si>
  <si>
    <t>Human Resource Management Division</t>
  </si>
  <si>
    <t>BOCB-ADOF4-16-2005</t>
  </si>
  <si>
    <t>BOCB-ADOF2-20-2005</t>
  </si>
  <si>
    <t>Administrative Officer II</t>
  </si>
  <si>
    <t>BOCB-ADOF1-30-2005</t>
  </si>
  <si>
    <t>BOCB-ADAS2-12-2005</t>
  </si>
  <si>
    <t>Public Information and Assistance Division</t>
  </si>
  <si>
    <t>BOCB-ADAS1-14-2005</t>
  </si>
  <si>
    <t xml:space="preserve">• Performs administrative work </t>
  </si>
  <si>
    <t>BOCB-ADAS1-15-2005</t>
  </si>
  <si>
    <t>BOCB-A3-4-1998</t>
  </si>
  <si>
    <t>Accountant III</t>
  </si>
  <si>
    <r>
      <rPr>
        <b/>
        <sz val="12"/>
        <color indexed="8"/>
        <rFont val="Tahoma"/>
        <family val="2"/>
      </rPr>
      <t>Education:</t>
    </r>
    <r>
      <rPr>
        <sz val="12"/>
        <color indexed="8"/>
        <rFont val="Tahoma"/>
        <family val="2"/>
      </rPr>
      <t xml:space="preserve"> Bachelor's Degree relevant to the job     
</t>
    </r>
    <r>
      <rPr>
        <b/>
        <sz val="12"/>
        <color indexed="8"/>
        <rFont val="Tahoma"/>
        <family val="2"/>
      </rPr>
      <t>Experience:</t>
    </r>
    <r>
      <rPr>
        <sz val="12"/>
        <color indexed="8"/>
        <rFont val="Tahoma"/>
        <family val="2"/>
      </rPr>
      <t xml:space="preserve"> 2 years relevant experience
</t>
    </r>
    <r>
      <rPr>
        <b/>
        <sz val="12"/>
        <color indexed="8"/>
        <rFont val="Tahoma"/>
        <family val="2"/>
      </rPr>
      <t xml:space="preserve">Training: </t>
    </r>
    <r>
      <rPr>
        <sz val="12"/>
        <color indexed="8"/>
        <rFont val="Tahoma"/>
        <family val="2"/>
      </rPr>
      <t xml:space="preserve">8 hours relative training
</t>
    </r>
    <r>
      <rPr>
        <b/>
        <sz val="12"/>
        <color indexed="8"/>
        <rFont val="Tahoma"/>
        <family val="2"/>
      </rPr>
      <t>Eligibility:</t>
    </r>
    <r>
      <rPr>
        <sz val="12"/>
        <color indexed="8"/>
        <rFont val="Tahoma"/>
        <family val="2"/>
      </rPr>
      <t xml:space="preserve"> RA 1080</t>
    </r>
  </si>
  <si>
    <t>• Performs technical and professional, statistical and budgetary duties and provides financial administrative support in analyzing and monitoring agency's budget</t>
  </si>
  <si>
    <t xml:space="preserve">Ability to: use advance knowledge on budgeting, accounting and auditing rules and regulations and heads section/unit of a division
</t>
  </si>
  <si>
    <t>Planning and Management Information Division</t>
  </si>
  <si>
    <t>BOCB-ITO2-2-1998</t>
  </si>
  <si>
    <t>Information Technology Officer II</t>
  </si>
  <si>
    <r>
      <rPr>
        <b/>
        <sz val="12"/>
        <color indexed="8"/>
        <rFont val="Tahoma"/>
        <family val="2"/>
      </rPr>
      <t>Education:</t>
    </r>
    <r>
      <rPr>
        <sz val="12"/>
        <color indexed="8"/>
        <rFont val="Tahoma"/>
        <family val="2"/>
      </rPr>
      <t xml:space="preserve">  Bachelor's degree relevant to the job                   
</t>
    </r>
    <r>
      <rPr>
        <b/>
        <sz val="12"/>
        <color indexed="8"/>
        <rFont val="Tahoma"/>
        <family val="2"/>
      </rPr>
      <t>Experience:</t>
    </r>
    <r>
      <rPr>
        <sz val="12"/>
        <color indexed="8"/>
        <rFont val="Tahoma"/>
        <family val="2"/>
      </rPr>
      <t xml:space="preserve">  3 years relevant experience                
</t>
    </r>
    <r>
      <rPr>
        <b/>
        <sz val="12"/>
        <color indexed="8"/>
        <rFont val="Tahoma"/>
        <family val="2"/>
      </rPr>
      <t>Training:</t>
    </r>
    <r>
      <rPr>
        <sz val="12"/>
        <color indexed="8"/>
        <rFont val="Tahoma"/>
        <family val="2"/>
      </rPr>
      <t xml:space="preserve">   16 hours relevant training     
</t>
    </r>
    <r>
      <rPr>
        <b/>
        <sz val="12"/>
        <color indexed="8"/>
        <rFont val="Tahoma"/>
        <family val="2"/>
      </rPr>
      <t>Eligibility:</t>
    </r>
    <r>
      <rPr>
        <sz val="12"/>
        <color indexed="8"/>
        <rFont val="Tahoma"/>
        <family val="2"/>
      </rPr>
      <t xml:space="preserve">   Career Service Professional or its equivalent</t>
    </r>
  </si>
  <si>
    <t>Ability to: systematically apply management procedures and practices by providing the necessary information to address possible risks in its area of concern; define and analyze IS/IT needs and recommend solutions; and optimize hardware, software and network utilization</t>
  </si>
  <si>
    <t>Systems Development Division</t>
  </si>
  <si>
    <t>BOCB-ITO2-11-1998</t>
  </si>
  <si>
    <t>BOCB-ITO2-5-1998</t>
  </si>
  <si>
    <t>BOCB-ITO2-12-1998</t>
  </si>
  <si>
    <t>BOCB-ITO2-3-1998</t>
  </si>
  <si>
    <t>Port Data Management Unit</t>
  </si>
  <si>
    <t>BOCB-ITO1-7-1998</t>
  </si>
  <si>
    <t>Information Technology Officer I</t>
  </si>
  <si>
    <r>
      <rPr>
        <b/>
        <sz val="12"/>
        <color indexed="8"/>
        <rFont val="Tahoma"/>
        <family val="2"/>
      </rPr>
      <t>Education:</t>
    </r>
    <r>
      <rPr>
        <sz val="12"/>
        <color indexed="8"/>
        <rFont val="Tahoma"/>
        <family val="2"/>
      </rPr>
      <t xml:space="preserve">  Bachelor's degree relevant to the job                   
</t>
    </r>
    <r>
      <rPr>
        <b/>
        <sz val="12"/>
        <color indexed="8"/>
        <rFont val="Tahoma"/>
        <family val="2"/>
      </rPr>
      <t>Experience:</t>
    </r>
    <r>
      <rPr>
        <sz val="12"/>
        <color indexed="8"/>
        <rFont val="Tahoma"/>
        <family val="2"/>
      </rPr>
      <t xml:space="preserve">  2 years relevant experience                
</t>
    </r>
    <r>
      <rPr>
        <b/>
        <sz val="12"/>
        <color indexed="8"/>
        <rFont val="Tahoma"/>
        <family val="2"/>
      </rPr>
      <t>Training:</t>
    </r>
    <r>
      <rPr>
        <sz val="12"/>
        <color indexed="8"/>
        <rFont val="Tahoma"/>
        <family val="2"/>
      </rPr>
      <t xml:space="preserve">   8 hours relevant training     
</t>
    </r>
    <r>
      <rPr>
        <b/>
        <sz val="12"/>
        <color indexed="8"/>
        <rFont val="Tahoma"/>
        <family val="2"/>
      </rPr>
      <t>Eligibility:</t>
    </r>
    <r>
      <rPr>
        <sz val="12"/>
        <color indexed="8"/>
        <rFont val="Tahoma"/>
        <family val="2"/>
      </rPr>
      <t xml:space="preserve">   Career Service Professional or its equivalent</t>
    </r>
  </si>
  <si>
    <t>• Performs a variety of technical and administrative duties related to ICT systems</t>
  </si>
  <si>
    <t>Ability to: systematically apply management procedures and practices by providing the necessary information to address possible risks in its area of concern; analyze IS/IT needs and recommend solutions; and optimize hardware, software and network utilization</t>
  </si>
  <si>
    <t>BOCB-CTMT2-19-1998</t>
  </si>
  <si>
    <t>Computer Maintenance Technologist II</t>
  </si>
  <si>
    <r>
      <rPr>
        <b/>
        <sz val="12"/>
        <color indexed="8"/>
        <rFont val="Tahoma"/>
        <family val="2"/>
      </rPr>
      <t>Education:</t>
    </r>
    <r>
      <rPr>
        <sz val="12"/>
        <color indexed="8"/>
        <rFont val="Tahoma"/>
        <family val="2"/>
      </rPr>
      <t xml:space="preserve">  Bachelor's Degree relevant to the job                 
</t>
    </r>
    <r>
      <rPr>
        <b/>
        <sz val="12"/>
        <color indexed="8"/>
        <rFont val="Tahoma"/>
        <family val="2"/>
      </rPr>
      <t>Experience:</t>
    </r>
    <r>
      <rPr>
        <sz val="12"/>
        <color indexed="8"/>
        <rFont val="Tahoma"/>
        <family val="2"/>
      </rPr>
      <t xml:space="preserve">  1 year of relevant experience                
</t>
    </r>
    <r>
      <rPr>
        <b/>
        <sz val="12"/>
        <color indexed="8"/>
        <rFont val="Tahoma"/>
        <family val="2"/>
      </rPr>
      <t>Training:</t>
    </r>
    <r>
      <rPr>
        <sz val="12"/>
        <color indexed="8"/>
        <rFont val="Tahoma"/>
        <family val="2"/>
      </rPr>
      <t xml:space="preserve">  4 hours of relevant training    
</t>
    </r>
    <r>
      <rPr>
        <b/>
        <sz val="12"/>
        <color indexed="8"/>
        <rFont val="Tahoma"/>
        <family val="2"/>
      </rPr>
      <t>Eligibility:</t>
    </r>
    <r>
      <rPr>
        <sz val="12"/>
        <color indexed="8"/>
        <rFont val="Tahoma"/>
        <family val="2"/>
      </rPr>
      <t xml:space="preserve">  Career Service Professional or its equivalent</t>
    </r>
  </si>
  <si>
    <t>• Performs daily monitoring and maintenance of ICT related equipments, record keeping of day-to-day operational problems on ICT equipment and applications systems</t>
  </si>
  <si>
    <t>Ability to: address possible risks related to IT; define and analyze IS/IT needs and recommend solutions; and optimize hardware, software and network utilization</t>
  </si>
  <si>
    <t>PORT OF BATANGAS</t>
  </si>
  <si>
    <t>Port of Batangas</t>
  </si>
  <si>
    <t>BOCB-COPO5-14-1998</t>
  </si>
  <si>
    <t>BOCB-ATY2-35-2010</t>
  </si>
  <si>
    <t xml:space="preserve">BOCB-COPO3-712-1998 </t>
  </si>
  <si>
    <t>Education:  Bachelor's degree                   
Experience:  1 year of relevant experience                
Training:  4 hours of relevant training    
Eligibility:  Career Service or its equivalent</t>
  </si>
  <si>
    <t>BOCB-COPO3-714-1998</t>
  </si>
  <si>
    <t>BOCB-COPO3-715-1998</t>
  </si>
  <si>
    <t xml:space="preserve">BOCB-COPO3-713-1998 </t>
  </si>
  <si>
    <t>BOCB-COPO3-717-1998</t>
  </si>
  <si>
    <t xml:space="preserve">                                  </t>
  </si>
  <si>
    <t xml:space="preserve">BOCB-ADOF4-32-2005
</t>
  </si>
  <si>
    <r>
      <rPr>
        <b/>
        <sz val="12"/>
        <color indexed="8"/>
        <rFont val="Tahoma"/>
        <family val="2"/>
      </rPr>
      <t>Education:</t>
    </r>
    <r>
      <rPr>
        <sz val="12"/>
        <color indexed="8"/>
        <rFont val="Tahoma"/>
        <family val="2"/>
      </rPr>
      <t xml:space="preserve"> Bachelor's Degree relevant to te job     
</t>
    </r>
    <r>
      <rPr>
        <b/>
        <sz val="12"/>
        <color indexed="8"/>
        <rFont val="Tahoma"/>
        <family val="2"/>
      </rPr>
      <t>Experience:</t>
    </r>
    <r>
      <rPr>
        <sz val="12"/>
        <color indexed="8"/>
        <rFont val="Tahoma"/>
        <family val="2"/>
      </rPr>
      <t xml:space="preserve"> 1 year of relevant experience
</t>
    </r>
    <r>
      <rPr>
        <b/>
        <sz val="12"/>
        <color indexed="8"/>
        <rFont val="Tahoma"/>
        <family val="2"/>
      </rPr>
      <t>Training:</t>
    </r>
    <r>
      <rPr>
        <sz val="12"/>
        <color indexed="8"/>
        <rFont val="Tahoma"/>
        <family val="2"/>
      </rPr>
      <t xml:space="preserve"> 4 hours of relevant training
</t>
    </r>
    <r>
      <rPr>
        <b/>
        <sz val="12"/>
        <color indexed="8"/>
        <rFont val="Tahoma"/>
        <family val="2"/>
      </rPr>
      <t>Eligibility:</t>
    </r>
    <r>
      <rPr>
        <sz val="12"/>
        <color indexed="8"/>
        <rFont val="Tahoma"/>
        <family val="2"/>
      </rPr>
      <t xml:space="preserve"> Career Service Professional or its equivalent</t>
    </r>
  </si>
  <si>
    <t>BOCB-ADOF4-33-2005</t>
  </si>
  <si>
    <t>Education: Bachelor's Degree relevant to te job     
Experience: 1 year of relevant experience
Training: 4 hours of relevant training
Eligibility: Career Service Professional or its equivalent</t>
  </si>
  <si>
    <t>BOCB-COPO1-62-1998</t>
  </si>
  <si>
    <r>
      <rPr>
        <b/>
        <sz val="12"/>
        <color indexed="8"/>
        <rFont val="Tahoma"/>
        <family val="2"/>
      </rPr>
      <t>Education:</t>
    </r>
    <r>
      <rPr>
        <sz val="12"/>
        <color indexed="8"/>
        <rFont val="Tahoma"/>
        <family val="2"/>
      </rPr>
      <t xml:space="preserve">  Bachelor's degree                 </t>
    </r>
    <r>
      <rPr>
        <b/>
        <sz val="12"/>
        <color indexed="8"/>
        <rFont val="Tahoma"/>
        <family val="2"/>
      </rPr>
      <t xml:space="preserve"> 
Experience:</t>
    </r>
    <r>
      <rPr>
        <sz val="12"/>
        <color indexed="8"/>
        <rFont val="Tahoma"/>
        <family val="2"/>
      </rPr>
      <t xml:space="preserve">  none required                
</t>
    </r>
    <r>
      <rPr>
        <b/>
        <sz val="12"/>
        <color indexed="8"/>
        <rFont val="Tahoma"/>
        <family val="2"/>
      </rPr>
      <t>Training:</t>
    </r>
    <r>
      <rPr>
        <sz val="12"/>
        <color indexed="8"/>
        <rFont val="Tahoma"/>
        <family val="2"/>
      </rPr>
      <t xml:space="preserve">  none required    
</t>
    </r>
    <r>
      <rPr>
        <b/>
        <sz val="12"/>
        <color indexed="8"/>
        <rFont val="Tahoma"/>
        <family val="2"/>
      </rPr>
      <t>Eligibility:</t>
    </r>
    <r>
      <rPr>
        <sz val="12"/>
        <color indexed="8"/>
        <rFont val="Tahoma"/>
        <family val="2"/>
      </rPr>
      <t xml:space="preserve">  Career Service Professional or its equivalent</t>
    </r>
  </si>
  <si>
    <t>BOCB-COPO1-71-1998</t>
  </si>
  <si>
    <t>Education:  Bachelor's degree                  
Experience:  none required                
Training:  none required    
Eligibility:  Career Service or its equivalent</t>
  </si>
  <si>
    <t>BOCB-COPO1-64-1998</t>
  </si>
  <si>
    <t>Sub-Port of Siain</t>
  </si>
  <si>
    <t>BOCB-COPO3-718-1998</t>
  </si>
  <si>
    <r>
      <rPr>
        <b/>
        <sz val="12"/>
        <color indexed="8"/>
        <rFont val="Tahoma"/>
        <family val="2"/>
      </rPr>
      <t xml:space="preserve">Education: </t>
    </r>
    <r>
      <rPr>
        <sz val="12"/>
        <color indexed="8"/>
        <rFont val="Tahoma"/>
        <family val="2"/>
      </rPr>
      <t xml:space="preserve"> Bachelor's degree                   
</t>
    </r>
    <r>
      <rPr>
        <b/>
        <sz val="12"/>
        <color indexed="8"/>
        <rFont val="Tahoma"/>
        <family val="2"/>
      </rPr>
      <t>Experience:</t>
    </r>
    <r>
      <rPr>
        <sz val="12"/>
        <color indexed="8"/>
        <rFont val="Tahoma"/>
        <family val="2"/>
      </rPr>
      <t xml:space="preserve">  1 year of relevant experience                
</t>
    </r>
    <r>
      <rPr>
        <b/>
        <sz val="12"/>
        <color indexed="8"/>
        <rFont val="Tahoma"/>
        <family val="2"/>
      </rPr>
      <t xml:space="preserve">Training:  </t>
    </r>
    <r>
      <rPr>
        <sz val="12"/>
        <color indexed="8"/>
        <rFont val="Tahoma"/>
        <family val="2"/>
      </rPr>
      <t xml:space="preserve">4 hours of relevant training    
</t>
    </r>
    <r>
      <rPr>
        <b/>
        <sz val="12"/>
        <color indexed="8"/>
        <rFont val="Tahoma"/>
        <family val="2"/>
      </rPr>
      <t xml:space="preserve">Eligibility:  </t>
    </r>
    <r>
      <rPr>
        <sz val="12"/>
        <color indexed="8"/>
        <rFont val="Tahoma"/>
        <family val="2"/>
      </rPr>
      <t>Career Service Professional or its equivalent</t>
    </r>
  </si>
  <si>
    <t xml:space="preserve">BOCB-COPO1-76-1998
</t>
  </si>
  <si>
    <t>BOCB-COPO1-78-1998</t>
  </si>
  <si>
    <t>BOCB-COPO1-77-1998</t>
  </si>
  <si>
    <t xml:space="preserve"> Sub-Port of Siain</t>
  </si>
  <si>
    <t>BOCB-ADOF1-95-2005</t>
  </si>
  <si>
    <t>BOCB-ACOO-90-1998</t>
  </si>
  <si>
    <t>Sub-Port of Puerto Princesa</t>
  </si>
  <si>
    <t>BOCB-COC2-3-1998</t>
  </si>
  <si>
    <t>BOCB-COC1-3-1998</t>
  </si>
  <si>
    <t>BOCB-COPO3-720-1998</t>
  </si>
  <si>
    <t>BOCB-COPO3-721-1998</t>
  </si>
  <si>
    <t>BOCB-ATY1-5-2010</t>
  </si>
  <si>
    <t>BOCB-COPO1-82-1998</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</si>
  <si>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none required                
</t>
    </r>
    <r>
      <rPr>
        <b/>
        <sz val="12"/>
        <color indexed="8"/>
        <rFont val="Tahoma"/>
        <family val="2"/>
      </rPr>
      <t>Training:</t>
    </r>
    <r>
      <rPr>
        <sz val="12"/>
        <color indexed="8"/>
        <rFont val="Tahoma"/>
        <family val="2"/>
      </rPr>
      <t xml:space="preserve">  none required    
</t>
    </r>
    <r>
      <rPr>
        <b/>
        <sz val="12"/>
        <color indexed="8"/>
        <rFont val="Tahoma"/>
        <family val="2"/>
      </rPr>
      <t>Eligibility</t>
    </r>
    <r>
      <rPr>
        <sz val="12"/>
        <color indexed="8"/>
        <rFont val="Tahoma"/>
        <family val="2"/>
      </rPr>
      <t>:  Career Service Professional or its equivalent</t>
    </r>
  </si>
  <si>
    <t>BOCB-ACOO-91-1998</t>
  </si>
  <si>
    <t>BOCB-ADAS2-43-2005</t>
  </si>
  <si>
    <t>PORT OF SUBIC</t>
  </si>
  <si>
    <t>Port of Subic</t>
  </si>
  <si>
    <t xml:space="preserve">BOCB-COPO5-1-1999
</t>
  </si>
  <si>
    <t>BOCB-COPO5-2-1999</t>
  </si>
  <si>
    <t>Education:  Bachelor's degree                   
Experience:  3 years of relevant experience                
Training:  16 hours of relevant training    
Eligibility:  Career Service Professional or its equivalent</t>
  </si>
  <si>
    <t>BOCB-ATY1-9-2010</t>
  </si>
  <si>
    <t>BOCB-COPO3-7-1999</t>
  </si>
  <si>
    <t>BOCB-COPO3-219-1998</t>
  </si>
  <si>
    <t>BOCB-COPO3-223-1998</t>
  </si>
  <si>
    <t>BOCB-COPO3-226-1998</t>
  </si>
  <si>
    <t>BOCB-ADOF1-124-2005</t>
  </si>
  <si>
    <t>PORT OF SURIGAO</t>
  </si>
  <si>
    <t>BOCB-COPO5-21-1998</t>
  </si>
  <si>
    <t>BOCB-ATY2-41-2010</t>
  </si>
  <si>
    <t>BOCB-COPO4-49-1998</t>
  </si>
  <si>
    <t>18</t>
  </si>
  <si>
    <t>BOCB-COPO3-810-1998</t>
  </si>
  <si>
    <t>Port of Surigao</t>
  </si>
  <si>
    <t>BOCB-COPO3-812-1998</t>
  </si>
  <si>
    <t>BOCB-COPO3-813-1998</t>
  </si>
  <si>
    <t>BOCB-COPO3-815-1998</t>
  </si>
  <si>
    <t>BOCB-COPO3-816-1998</t>
  </si>
  <si>
    <t>BOCB-ADOF4-43-2005</t>
  </si>
  <si>
    <t>BOCB-ADOF4-44-2005</t>
  </si>
  <si>
    <t>BOCB-COPO2-99-1998</t>
  </si>
  <si>
    <t>13</t>
  </si>
  <si>
    <r>
      <rPr>
        <b/>
        <sz val="12"/>
        <color indexed="8"/>
        <rFont val="Tahoma"/>
        <family val="2"/>
      </rPr>
      <t xml:space="preserve">Education: </t>
    </r>
    <r>
      <rPr>
        <sz val="12"/>
        <color indexed="8"/>
        <rFont val="Tahoma"/>
        <family val="2"/>
      </rPr>
      <t xml:space="preserve"> Bachelor's degree                 
</t>
    </r>
    <r>
      <rPr>
        <b/>
        <sz val="12"/>
        <color indexed="8"/>
        <rFont val="Tahoma"/>
        <family val="2"/>
      </rPr>
      <t>Experience:</t>
    </r>
    <r>
      <rPr>
        <sz val="12"/>
        <color indexed="8"/>
        <rFont val="Tahoma"/>
        <family val="2"/>
      </rPr>
      <t xml:space="preserve">  none required                
</t>
    </r>
    <r>
      <rPr>
        <b/>
        <sz val="12"/>
        <color indexed="8"/>
        <rFont val="Tahoma"/>
        <family val="2"/>
      </rPr>
      <t xml:space="preserve">Training: </t>
    </r>
    <r>
      <rPr>
        <sz val="12"/>
        <color indexed="8"/>
        <rFont val="Tahoma"/>
        <family val="2"/>
      </rPr>
      <t xml:space="preserve"> none required    
</t>
    </r>
    <r>
      <rPr>
        <b/>
        <sz val="12"/>
        <color indexed="8"/>
        <rFont val="Tahoma"/>
        <family val="2"/>
      </rPr>
      <t>Eligibility:</t>
    </r>
    <r>
      <rPr>
        <sz val="12"/>
        <color indexed="8"/>
        <rFont val="Tahoma"/>
        <family val="2"/>
      </rPr>
      <t xml:space="preserve">  Career Service Professional or its equivalent</t>
    </r>
  </si>
  <si>
    <t>BOCB-COPO1-155-1998</t>
  </si>
  <si>
    <t>BOCB-COPO1-153-1998</t>
  </si>
  <si>
    <t>BOCB-COPO1-164-1998</t>
  </si>
  <si>
    <t>BOCB-ACOO-126-1998</t>
  </si>
  <si>
    <t>BOCB-ACOO-129-1998</t>
  </si>
  <si>
    <t>BOCB-COC1-11-1998</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</si>
  <si>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2 years relevant experience                </t>
    </r>
    <r>
      <rPr>
        <b/>
        <sz val="12"/>
        <color indexed="8"/>
        <rFont val="Tahoma"/>
        <family val="2"/>
      </rPr>
      <t xml:space="preserve">
Training:</t>
    </r>
    <r>
      <rPr>
        <sz val="12"/>
        <color indexed="8"/>
        <rFont val="Tahoma"/>
        <family val="2"/>
      </rPr>
      <t xml:space="preserve">  8 hours relevant training     
</t>
    </r>
    <r>
      <rPr>
        <b/>
        <sz val="12"/>
        <color indexed="8"/>
        <rFont val="Tahoma"/>
        <family val="2"/>
      </rPr>
      <t>Eligibility:</t>
    </r>
    <r>
      <rPr>
        <sz val="12"/>
        <color indexed="8"/>
        <rFont val="Tahoma"/>
        <family val="2"/>
      </rPr>
      <t xml:space="preserve">  Career Service Eligibility or its equivalent</t>
    </r>
  </si>
  <si>
    <t>BOCB-COPO3-818-1998</t>
  </si>
  <si>
    <t>Sub-Port of Bislig</t>
  </si>
  <si>
    <t>BOCB-COPO3-819-1998</t>
  </si>
  <si>
    <t>BOCB-COPO2-101-1998</t>
  </si>
  <si>
    <t>BOCB-COPO1-166-1998</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</si>
  <si>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none required                </t>
    </r>
    <r>
      <rPr>
        <b/>
        <sz val="12"/>
        <color indexed="8"/>
        <rFont val="Tahoma"/>
        <family val="2"/>
      </rPr>
      <t xml:space="preserve">
Training: </t>
    </r>
    <r>
      <rPr>
        <sz val="12"/>
        <color indexed="8"/>
        <rFont val="Tahoma"/>
        <family val="2"/>
      </rPr>
      <t xml:space="preserve"> none required    </t>
    </r>
    <r>
      <rPr>
        <b/>
        <sz val="12"/>
        <color indexed="8"/>
        <rFont val="Tahoma"/>
        <family val="2"/>
      </rPr>
      <t xml:space="preserve">
Eligibility:</t>
    </r>
    <r>
      <rPr>
        <sz val="12"/>
        <color indexed="8"/>
        <rFont val="Tahoma"/>
        <family val="2"/>
      </rPr>
      <t xml:space="preserve">  Career Service Professional or its equivalent</t>
    </r>
  </si>
  <si>
    <t>BOCB-ACOO-131-1998</t>
  </si>
  <si>
    <t>BOCB-COC2-10-1998</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</si>
  <si>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3 years relevant experience                
</t>
    </r>
    <r>
      <rPr>
        <b/>
        <sz val="12"/>
        <color indexed="8"/>
        <rFont val="Tahoma"/>
        <family val="2"/>
      </rPr>
      <t>Training:</t>
    </r>
    <r>
      <rPr>
        <sz val="12"/>
        <color indexed="8"/>
        <rFont val="Tahoma"/>
        <family val="2"/>
      </rPr>
      <t xml:space="preserve">  16 hours relevant training     </t>
    </r>
    <r>
      <rPr>
        <b/>
        <sz val="12"/>
        <color indexed="8"/>
        <rFont val="Tahoma"/>
        <family val="2"/>
      </rPr>
      <t xml:space="preserve">
Eligibility:</t>
    </r>
    <r>
      <rPr>
        <sz val="12"/>
        <color indexed="8"/>
        <rFont val="Tahoma"/>
        <family val="2"/>
      </rPr>
      <t xml:space="preserve">  Career Service Professsional Eligibility or its equivalent</t>
    </r>
  </si>
  <si>
    <t>BOCB-COC1-13-1998</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</si>
  <si>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2 years relevant experience                </t>
    </r>
    <r>
      <rPr>
        <b/>
        <sz val="12"/>
        <color indexed="8"/>
        <rFont val="Tahoma"/>
        <family val="2"/>
      </rPr>
      <t xml:space="preserve">
Training:</t>
    </r>
    <r>
      <rPr>
        <sz val="12"/>
        <color indexed="8"/>
        <rFont val="Tahoma"/>
        <family val="2"/>
      </rPr>
      <t xml:space="preserve">  8 hours relevant training     </t>
    </r>
    <r>
      <rPr>
        <b/>
        <sz val="12"/>
        <color indexed="8"/>
        <rFont val="Tahoma"/>
        <family val="2"/>
      </rPr>
      <t xml:space="preserve">
Eligibility:</t>
    </r>
    <r>
      <rPr>
        <sz val="12"/>
        <color indexed="8"/>
        <rFont val="Tahoma"/>
        <family val="2"/>
      </rPr>
      <t xml:space="preserve">  Career Service Professional Eligibility or its equivalent</t>
    </r>
  </si>
  <si>
    <t>BOCB-COPO4-50-1998</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</si>
  <si>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2 years of relevant experience                
</t>
    </r>
    <r>
      <rPr>
        <b/>
        <sz val="12"/>
        <color indexed="8"/>
        <rFont val="Tahoma"/>
        <family val="2"/>
      </rPr>
      <t>Training:</t>
    </r>
    <r>
      <rPr>
        <sz val="12"/>
        <color indexed="8"/>
        <rFont val="Tahoma"/>
        <family val="2"/>
      </rPr>
      <t xml:space="preserve">  8 hours of relevant training    
</t>
    </r>
    <r>
      <rPr>
        <b/>
        <sz val="12"/>
        <color indexed="8"/>
        <rFont val="Tahoma"/>
        <family val="2"/>
      </rPr>
      <t>Eligibility:</t>
    </r>
    <r>
      <rPr>
        <sz val="12"/>
        <color indexed="8"/>
        <rFont val="Tahoma"/>
        <family val="2"/>
      </rPr>
      <t xml:space="preserve">  Career Service Professional or its equivalent</t>
    </r>
  </si>
  <si>
    <t>BOCB-COPO3-824-1998</t>
  </si>
  <si>
    <t>Sub-Port of Nasipit</t>
  </si>
  <si>
    <t>BOCB-COPO3-825-1998</t>
  </si>
  <si>
    <t>BOCB-COPO1-170-1998</t>
  </si>
  <si>
    <t xml:space="preserve">BOCB-ACOO-132-1998
</t>
  </si>
  <si>
    <t>PORT OF TACLOBAN</t>
  </si>
  <si>
    <t>Port of Tacloban</t>
  </si>
  <si>
    <t>BOCB-ATY2-40-2010</t>
  </si>
  <si>
    <t>BOCB-COPO3-802-1998</t>
  </si>
  <si>
    <t>BOCB-COPO3-798-1998</t>
  </si>
  <si>
    <t>BOCB-COPO2-97-1998</t>
  </si>
  <si>
    <t>BOCB-ADOF2-47-2005</t>
  </si>
  <si>
    <t>Collection District 8 Port of Tacloban</t>
  </si>
  <si>
    <t>BOCB-COPO1-137-1998</t>
  </si>
  <si>
    <t>BOCB-COPO1-138-1998</t>
  </si>
  <si>
    <t>BOCB-COPO1-146-1998</t>
  </si>
  <si>
    <t>BOCB-COPO1-141-1998</t>
  </si>
  <si>
    <t xml:space="preserve">BOCB-ACOO-122-1998
</t>
  </si>
  <si>
    <t>BOCB-ACOO-123-1998</t>
  </si>
  <si>
    <t>Education:  Completion of 2 years studies in college                 
Experience:  1 year of relevant experience                
Training:  4 hours of relevant training    
Eligibility:  Career Service Subprofessional or its equivalent</t>
  </si>
  <si>
    <t>Sub-Port of Isabel</t>
  </si>
  <si>
    <t>BOCB-COC1-9-1998</t>
  </si>
  <si>
    <t>BOCB-COPO3-805-1998</t>
  </si>
  <si>
    <t>BOCB-COPO1-149-1998</t>
  </si>
  <si>
    <t>BOCB-ACOO-125-1998</t>
  </si>
  <si>
    <t>Sub-Port of Catbalogan</t>
  </si>
  <si>
    <t>BOCB-COPO3-803-1998</t>
  </si>
  <si>
    <t>Sub-Port of San Jose</t>
  </si>
  <si>
    <t>BOCB-COC1-10-1998</t>
  </si>
  <si>
    <t>BOCB-COPO3-809-1998</t>
  </si>
  <si>
    <t>PORT OF ZAMBOANGA</t>
  </si>
  <si>
    <t>Port of Zamboanga</t>
  </si>
  <si>
    <t>BOCB-COPO5-23-1998</t>
  </si>
  <si>
    <t>BOCB-COPO4-55-1998</t>
  </si>
  <si>
    <t>BOCB-ATY2-43-2010</t>
  </si>
  <si>
    <t>BOCB-COPO3-857-1998</t>
  </si>
  <si>
    <r>
      <rPr>
        <b/>
        <sz val="12"/>
        <color indexed="8"/>
        <rFont val="Tahoma"/>
        <family val="2"/>
      </rPr>
      <t>Education:</t>
    </r>
    <r>
      <rPr>
        <sz val="12"/>
        <color indexed="8"/>
        <rFont val="Tahoma"/>
        <family val="2"/>
      </rPr>
      <t xml:space="preserve">  Bachelor's degree               </t>
    </r>
    <r>
      <rPr>
        <b/>
        <sz val="12"/>
        <color indexed="8"/>
        <rFont val="Tahoma"/>
        <family val="2"/>
      </rPr>
      <t xml:space="preserve">    
Experience:</t>
    </r>
    <r>
      <rPr>
        <sz val="12"/>
        <color indexed="8"/>
        <rFont val="Tahoma"/>
        <family val="2"/>
      </rPr>
      <t xml:space="preserve">  1 year of relevant experience                
</t>
    </r>
    <r>
      <rPr>
        <b/>
        <sz val="12"/>
        <color indexed="8"/>
        <rFont val="Tahoma"/>
        <family val="2"/>
      </rPr>
      <t>Training:</t>
    </r>
    <r>
      <rPr>
        <sz val="12"/>
        <color indexed="8"/>
        <rFont val="Tahoma"/>
        <family val="2"/>
      </rPr>
      <t xml:space="preserve">  4 hours of relevant training    
</t>
    </r>
    <r>
      <rPr>
        <b/>
        <sz val="12"/>
        <color indexed="8"/>
        <rFont val="Tahoma"/>
        <family val="2"/>
      </rPr>
      <t>Eligibility:</t>
    </r>
    <r>
      <rPr>
        <sz val="12"/>
        <color indexed="8"/>
        <rFont val="Tahoma"/>
        <family val="2"/>
      </rPr>
      <t xml:space="preserve">  Career Service Professional or its equivalent</t>
    </r>
  </si>
  <si>
    <t>BOCB-COPO3-860-1998</t>
  </si>
  <si>
    <t>BOCB-COPO3-862-1998</t>
  </si>
  <si>
    <t>BOCB-COPO3-865-1998</t>
  </si>
  <si>
    <t>BOCB-COPO3-867-1998</t>
  </si>
  <si>
    <t>BOCB-ADOF4-47-2005
(Budget Officer)</t>
  </si>
  <si>
    <t>15</t>
  </si>
  <si>
    <t>BOCB-ADOF3-40-2005</t>
  </si>
  <si>
    <r>
      <rPr>
        <b/>
        <sz val="12"/>
        <color indexed="8"/>
        <rFont val="Tahoma"/>
        <family val="2"/>
      </rPr>
      <t>Education:</t>
    </r>
    <r>
      <rPr>
        <sz val="12"/>
        <color indexed="8"/>
        <rFont val="Tahoma"/>
        <family val="2"/>
      </rPr>
      <t xml:space="preserve"> Bachelor's Degree relevant to the job      
</t>
    </r>
    <r>
      <rPr>
        <b/>
        <sz val="12"/>
        <color indexed="8"/>
        <rFont val="Tahoma"/>
        <family val="2"/>
      </rPr>
      <t>Experience:</t>
    </r>
    <r>
      <rPr>
        <sz val="12"/>
        <color indexed="8"/>
        <rFont val="Tahoma"/>
        <family val="2"/>
      </rPr>
      <t xml:space="preserve"> 1 year of relevant experience</t>
    </r>
    <r>
      <rPr>
        <b/>
        <sz val="12"/>
        <color indexed="8"/>
        <rFont val="Tahoma"/>
        <family val="2"/>
      </rPr>
      <t xml:space="preserve">
Training:</t>
    </r>
    <r>
      <rPr>
        <sz val="12"/>
        <color indexed="8"/>
        <rFont val="Tahoma"/>
        <family val="2"/>
      </rPr>
      <t xml:space="preserve"> 4 hours of relevant training
</t>
    </r>
    <r>
      <rPr>
        <b/>
        <sz val="12"/>
        <color indexed="8"/>
        <rFont val="Tahoma"/>
        <family val="2"/>
      </rPr>
      <t>Eligibility:</t>
    </r>
    <r>
      <rPr>
        <sz val="12"/>
        <color indexed="8"/>
        <rFont val="Tahoma"/>
        <family val="2"/>
      </rPr>
      <t xml:space="preserve"> Career Service Professional or its equivalent</t>
    </r>
  </si>
  <si>
    <t>BOCB-COPO2-6-1998</t>
  </si>
  <si>
    <r>
      <rPr>
        <b/>
        <sz val="12"/>
        <color indexed="8"/>
        <rFont val="Tahoma"/>
        <family val="2"/>
      </rPr>
      <t xml:space="preserve">Education: </t>
    </r>
    <r>
      <rPr>
        <sz val="12"/>
        <color indexed="8"/>
        <rFont val="Tahoma"/>
        <family val="2"/>
      </rPr>
      <t xml:space="preserve"> Bachelor's degree                 
</t>
    </r>
    <r>
      <rPr>
        <b/>
        <sz val="12"/>
        <color indexed="8"/>
        <rFont val="Tahoma"/>
        <family val="2"/>
      </rPr>
      <t>Experience:</t>
    </r>
    <r>
      <rPr>
        <sz val="12"/>
        <color indexed="8"/>
        <rFont val="Tahoma"/>
        <family val="2"/>
      </rPr>
      <t xml:space="preserve">  none required                </t>
    </r>
    <r>
      <rPr>
        <b/>
        <sz val="12"/>
        <color indexed="8"/>
        <rFont val="Tahoma"/>
        <family val="2"/>
      </rPr>
      <t xml:space="preserve">
Training:</t>
    </r>
    <r>
      <rPr>
        <sz val="12"/>
        <color indexed="8"/>
        <rFont val="Tahoma"/>
        <family val="2"/>
      </rPr>
      <t xml:space="preserve">  none required    
</t>
    </r>
    <r>
      <rPr>
        <b/>
        <sz val="12"/>
        <color indexed="8"/>
        <rFont val="Tahoma"/>
        <family val="2"/>
      </rPr>
      <t>Eligibility:</t>
    </r>
    <r>
      <rPr>
        <sz val="12"/>
        <color indexed="8"/>
        <rFont val="Tahoma"/>
        <family val="2"/>
      </rPr>
      <t xml:space="preserve">  Career Service Professional or its equivalent</t>
    </r>
  </si>
  <si>
    <t>BOCB-COPO2-8-1998</t>
  </si>
  <si>
    <t>BOCB-COPO1-215-1998</t>
  </si>
  <si>
    <t>BOCB-COPO1-213-1998</t>
  </si>
  <si>
    <t>BOCB-COPO1-217-1998</t>
  </si>
  <si>
    <t>BOCB-COPO1-219-1998</t>
  </si>
  <si>
    <t>BOCB-ADOF2-49-2005</t>
  </si>
  <si>
    <t>BOCB-ACOO-141-1998</t>
  </si>
  <si>
    <t>BOCB-ADAS2-62-2005</t>
  </si>
  <si>
    <t>Zamboanga International Airport</t>
  </si>
  <si>
    <t>BOCB-COC2-14-1998</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</si>
  <si>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3 years relevant experience                
</t>
    </r>
    <r>
      <rPr>
        <b/>
        <sz val="12"/>
        <color indexed="8"/>
        <rFont val="Tahoma"/>
        <family val="2"/>
      </rPr>
      <t>Training:</t>
    </r>
    <r>
      <rPr>
        <sz val="12"/>
        <color indexed="8"/>
        <rFont val="Tahoma"/>
        <family val="2"/>
      </rPr>
      <t xml:space="preserve">  16 hours relevant training     
</t>
    </r>
    <r>
      <rPr>
        <b/>
        <sz val="12"/>
        <color indexed="8"/>
        <rFont val="Tahoma"/>
        <family val="2"/>
      </rPr>
      <t>Eligibility:</t>
    </r>
    <r>
      <rPr>
        <sz val="12"/>
        <color indexed="8"/>
        <rFont val="Tahoma"/>
        <family val="2"/>
      </rPr>
      <t xml:space="preserve">  Career Service Eligibility or its equivalent</t>
    </r>
  </si>
  <si>
    <t>BOCB-COC1-15-1998</t>
  </si>
  <si>
    <t>BOCB-COPO3-868-1998</t>
  </si>
  <si>
    <t>BOCB-COPO3-869-1998</t>
  </si>
  <si>
    <t>BOCB-COPO1-220-1998</t>
  </si>
  <si>
    <t>BOCB-COPO1-223-1998</t>
  </si>
  <si>
    <t>BOCB-COPO1-224-1998</t>
  </si>
  <si>
    <t>BOCB-ADOF1-111-2005</t>
  </si>
  <si>
    <t>Sub-Port of Jolo</t>
  </si>
  <si>
    <t>BOCB-COPO3-870-1998</t>
  </si>
  <si>
    <t>BOCB-COPO3-872-1998</t>
  </si>
  <si>
    <t>BOCB-COPO1-225-1998</t>
  </si>
  <si>
    <t>BOCB-COPO1-226-1998</t>
  </si>
  <si>
    <t>BOCB-COPO1-227-1998</t>
  </si>
  <si>
    <t>Sub-Port of Tawi-Tawi (Bongao)</t>
  </si>
  <si>
    <t>BOCB-COC1-16-1998</t>
  </si>
  <si>
    <t>BOCB-ACOO-142-1998</t>
  </si>
  <si>
    <t>BOCB-ACOO-143-1998</t>
  </si>
  <si>
    <t>Sub-Port of Basilan</t>
  </si>
  <si>
    <t>BOCB-COC1-17-1998</t>
  </si>
  <si>
    <t>BOCB-COPO1-229-1998</t>
  </si>
  <si>
    <t>BOCB-COPO1-230-1998</t>
  </si>
  <si>
    <t>INTELLIGENCE GROUP</t>
  </si>
  <si>
    <t>Investigation and Prosecution Division</t>
  </si>
  <si>
    <t>BOCB-ATY3-45-2010</t>
  </si>
  <si>
    <t>Internal Inquiry and Prosecution Division</t>
  </si>
  <si>
    <t>BOCB-ATY2-12-2010</t>
  </si>
  <si>
    <t>Intelligence Division</t>
  </si>
  <si>
    <t>BOCB-INTELO3-1-1998</t>
  </si>
  <si>
    <t xml:space="preserve">Intelligence Officer III       </t>
  </si>
  <si>
    <r>
      <rPr>
        <b/>
        <sz val="12"/>
        <color indexed="8"/>
        <rFont val="Tahoma"/>
        <family val="2"/>
      </rPr>
      <t>Education:</t>
    </r>
    <r>
      <rPr>
        <sz val="12"/>
        <color indexed="8"/>
        <rFont val="Tahoma"/>
        <family val="2"/>
      </rPr>
      <t xml:space="preserve">  Bachelor's degree relevant to the job                  
</t>
    </r>
    <r>
      <rPr>
        <b/>
        <sz val="12"/>
        <color indexed="8"/>
        <rFont val="Tahoma"/>
        <family val="2"/>
      </rPr>
      <t>Experience:</t>
    </r>
    <r>
      <rPr>
        <sz val="12"/>
        <color indexed="8"/>
        <rFont val="Tahoma"/>
        <family val="2"/>
      </rPr>
      <t xml:space="preserve">  2 years of relevant experience                
</t>
    </r>
    <r>
      <rPr>
        <b/>
        <sz val="12"/>
        <color indexed="8"/>
        <rFont val="Tahoma"/>
        <family val="2"/>
      </rPr>
      <t>Training:</t>
    </r>
    <r>
      <rPr>
        <sz val="12"/>
        <color indexed="8"/>
        <rFont val="Tahoma"/>
        <family val="2"/>
      </rPr>
      <t xml:space="preserve">  8 hours of relevant training    
</t>
    </r>
    <r>
      <rPr>
        <b/>
        <sz val="12"/>
        <color indexed="8"/>
        <rFont val="Tahoma"/>
        <family val="2"/>
      </rPr>
      <t>Eligibility:</t>
    </r>
    <r>
      <rPr>
        <sz val="12"/>
        <color indexed="8"/>
        <rFont val="Tahoma"/>
        <family val="2"/>
      </rPr>
      <t xml:space="preserve">  Career Service Professional or its equivalent</t>
    </r>
  </si>
  <si>
    <t>BOCB-INTELO3-6-1998</t>
  </si>
  <si>
    <t xml:space="preserve">Intelligence Officer III </t>
  </si>
  <si>
    <t>BOCB-INTELO3-5-1998</t>
  </si>
  <si>
    <t>BOCB-INTELO3-3-1998</t>
  </si>
  <si>
    <t>Education:  Bachelor's degree relevant to the job                  
Experience:  2 years of relevant experience                
Training:  8 hours of relevant training    
Eligibility:  Career Service Professional or its equivalent</t>
  </si>
  <si>
    <t>BOCB-COPO3-777-1998</t>
  </si>
  <si>
    <t>BOCB-ADOF2-51-2005</t>
  </si>
  <si>
    <t>BOCB-SPI2-3-1998</t>
  </si>
  <si>
    <t xml:space="preserve">Special Investigator II        </t>
  </si>
  <si>
    <t>BOCB-SPI2-2-1998</t>
  </si>
  <si>
    <t>BOCB-INTELO1-24-1998</t>
  </si>
  <si>
    <t>Intelligence Officer I</t>
  </si>
  <si>
    <r>
      <rPr>
        <b/>
        <sz val="12"/>
        <color indexed="8"/>
        <rFont val="Tahoma"/>
        <family val="2"/>
      </rPr>
      <t>Education:</t>
    </r>
    <r>
      <rPr>
        <sz val="12"/>
        <color indexed="8"/>
        <rFont val="Tahoma"/>
        <family val="2"/>
      </rPr>
      <t xml:space="preserve"> Bachelor's degree                   </t>
    </r>
    <r>
      <rPr>
        <b/>
        <sz val="12"/>
        <color indexed="8"/>
        <rFont val="Tahoma"/>
        <family val="2"/>
      </rPr>
      <t xml:space="preserve">
Experience:</t>
    </r>
    <r>
      <rPr>
        <sz val="12"/>
        <color indexed="8"/>
        <rFont val="Tahoma"/>
        <family val="2"/>
      </rPr>
      <t xml:space="preserve">  None required                
</t>
    </r>
    <r>
      <rPr>
        <b/>
        <sz val="12"/>
        <color indexed="8"/>
        <rFont val="Tahoma"/>
        <family val="2"/>
      </rPr>
      <t>Training:</t>
    </r>
    <r>
      <rPr>
        <sz val="12"/>
        <color indexed="8"/>
        <rFont val="Tahoma"/>
        <family val="2"/>
      </rPr>
      <t xml:space="preserve">  None required 
</t>
    </r>
    <r>
      <rPr>
        <b/>
        <sz val="12"/>
        <color indexed="8"/>
        <rFont val="Tahoma"/>
        <family val="2"/>
      </rPr>
      <t xml:space="preserve">Eligibility:  </t>
    </r>
    <r>
      <rPr>
        <sz val="12"/>
        <color indexed="8"/>
        <rFont val="Tahoma"/>
        <family val="2"/>
      </rPr>
      <t xml:space="preserve"> Career Service Professional or its equivalent   
</t>
    </r>
    <r>
      <rPr>
        <b/>
        <sz val="12"/>
        <color indexed="8"/>
        <rFont val="Tahoma"/>
        <family val="2"/>
      </rPr>
      <t/>
    </r>
  </si>
  <si>
    <t>• Performs a wide range of intelligence and investigative activities such as detection, deterrence and prevention of commercial fraud, smuggling, intellectual property rights violation, terrorism, corruption, mismanagement, gross or aggravated misconduct, or misconduct that may be criminal in nature</t>
  </si>
  <si>
    <t>Ability to: conduct investigations as well as to gather, analyze, review and verify information on activities of identified subject or potential adversary relating to customs fraud and port security; comprehend, decide &amp; apply customs laws &amp; procedures</t>
  </si>
  <si>
    <t>BOCB-INTELO1-6-1998</t>
  </si>
  <si>
    <t>BOCB-INTELO1-16-2000</t>
  </si>
  <si>
    <t>BOCB-INTELO1-20-2000</t>
  </si>
  <si>
    <t>BOCB-INTELO1-5-1998</t>
  </si>
  <si>
    <t>BOCB-INTELO1-10-2000</t>
  </si>
  <si>
    <t>BOCB-INTELO1-14-2000</t>
  </si>
  <si>
    <t>BOCB-SPI1-3-1998</t>
  </si>
  <si>
    <t>Special Investigator I</t>
  </si>
  <si>
    <r>
      <rPr>
        <b/>
        <sz val="12"/>
        <color indexed="8"/>
        <rFont val="Tahoma"/>
        <family val="2"/>
      </rPr>
      <t>Education:</t>
    </r>
    <r>
      <rPr>
        <sz val="12"/>
        <color indexed="8"/>
        <rFont val="Tahoma"/>
        <family val="2"/>
      </rPr>
      <t xml:space="preserve"> Bachelor's degree relevant to the job                   
</t>
    </r>
    <r>
      <rPr>
        <b/>
        <sz val="12"/>
        <color indexed="8"/>
        <rFont val="Tahoma"/>
        <family val="2"/>
      </rPr>
      <t>Experience:</t>
    </r>
    <r>
      <rPr>
        <sz val="12"/>
        <color indexed="8"/>
        <rFont val="Tahoma"/>
        <family val="2"/>
      </rPr>
      <t xml:space="preserve">  None required                
</t>
    </r>
    <r>
      <rPr>
        <b/>
        <sz val="12"/>
        <color indexed="8"/>
        <rFont val="Tahoma"/>
        <family val="2"/>
      </rPr>
      <t>Training:</t>
    </r>
    <r>
      <rPr>
        <sz val="12"/>
        <color indexed="8"/>
        <rFont val="Tahoma"/>
        <family val="2"/>
      </rPr>
      <t xml:space="preserve">  None required    
</t>
    </r>
    <r>
      <rPr>
        <b/>
        <sz val="12"/>
        <color indexed="8"/>
        <rFont val="Tahoma"/>
        <family val="2"/>
      </rPr>
      <t>Eligibility:</t>
    </r>
    <r>
      <rPr>
        <sz val="12"/>
        <color indexed="8"/>
        <rFont val="Tahoma"/>
        <family val="2"/>
      </rPr>
      <t xml:space="preserve">   Career Service Professional or its equivalent</t>
    </r>
  </si>
  <si>
    <t>• Works with higher level investigators and may be assigned segments of investigative cases, studies assigened case materials, interviws people to verify facts or obtain specific information, secures documentary evidence and learns and applies investigative principles and techniques</t>
  </si>
  <si>
    <t>Ability to: communicate facts and ideas clearly and effectively; conduct investigations as well as to gather, analyze, review and verify information on activities of identified subject or potential adversary relating to customs fraud and port security; comprehend, decide &amp; apply customs laws &amp; procedures</t>
  </si>
  <si>
    <t>BOCB-COPO1-79-1998</t>
  </si>
  <si>
    <t>BOCB-INTELO2-11-1998</t>
  </si>
  <si>
    <t xml:space="preserve">Intelligence Officer II </t>
  </si>
  <si>
    <r>
      <rPr>
        <b/>
        <sz val="12"/>
        <color indexed="8"/>
        <rFont val="Tahoma"/>
        <family val="2"/>
      </rPr>
      <t>Education:</t>
    </r>
    <r>
      <rPr>
        <sz val="12"/>
        <color indexed="8"/>
        <rFont val="Tahoma"/>
        <family val="2"/>
      </rPr>
      <t xml:space="preserve">  Bachelor's degree relevant to the job                  
</t>
    </r>
    <r>
      <rPr>
        <b/>
        <sz val="12"/>
        <color indexed="8"/>
        <rFont val="Tahoma"/>
        <family val="2"/>
      </rPr>
      <t>Experience:</t>
    </r>
    <r>
      <rPr>
        <sz val="12"/>
        <color indexed="8"/>
        <rFont val="Tahoma"/>
        <family val="2"/>
      </rPr>
      <t xml:space="preserve">  1 year of relevant experience                
</t>
    </r>
    <r>
      <rPr>
        <b/>
        <sz val="12"/>
        <color indexed="8"/>
        <rFont val="Tahoma"/>
        <family val="2"/>
      </rPr>
      <t>Training:</t>
    </r>
    <r>
      <rPr>
        <sz val="12"/>
        <color indexed="8"/>
        <rFont val="Tahoma"/>
        <family val="2"/>
      </rPr>
      <t xml:space="preserve">  4 hours of relevant training    
</t>
    </r>
    <r>
      <rPr>
        <b/>
        <sz val="12"/>
        <color indexed="8"/>
        <rFont val="Tahoma"/>
        <family val="2"/>
      </rPr>
      <t>Eligibility:</t>
    </r>
    <r>
      <rPr>
        <sz val="12"/>
        <color indexed="8"/>
        <rFont val="Tahoma"/>
        <family val="2"/>
      </rPr>
      <t xml:space="preserve">  Career Service Professional or its equivalent</t>
    </r>
  </si>
  <si>
    <t>BOCB-INTELO2-6-1998</t>
  </si>
  <si>
    <t>Intelligence Officer II</t>
  </si>
  <si>
    <t>BOCB-IA2-40-2000</t>
  </si>
  <si>
    <t>Intelligence Agent II</t>
  </si>
  <si>
    <t>• Performs basic intelligence and investigative activities such as detection, deterrence and prevention of commercial fraud, smuggling, intellectual property rights violation, terrorism, corruption, mismanagement, gross or aggravated misconduct, or misconduct that may be criminal in nature</t>
  </si>
  <si>
    <t>Ability to: gather, analyze, review and verify information on activities of identified subject or potential adversary relating to customs fraud and port security; comprehend, decide &amp; apply customs laws &amp; procedures</t>
  </si>
  <si>
    <t>BOCB-SPAG2-11-1998</t>
  </si>
  <si>
    <t>Special Agent II (IG)</t>
  </si>
  <si>
    <t>BOCB-SPAG2-22-1998</t>
  </si>
  <si>
    <t>BOCB-SPAG2-23-1998</t>
  </si>
  <si>
    <t>BOCB-SPAG2-86-1998</t>
  </si>
  <si>
    <t>BOCB-SPAG2-27-1998</t>
  </si>
  <si>
    <t>BOCB-SPAG2-28-1998</t>
  </si>
  <si>
    <t>BOCB-SPAG2-2-1998</t>
  </si>
  <si>
    <t>BOCB-SPAG2-1-1998</t>
  </si>
  <si>
    <t>BOCB-SPAG2-12-1998</t>
  </si>
  <si>
    <t>BOCB-SPAG2-15-1998</t>
  </si>
  <si>
    <t>BOCB-SPAG2-18-1998</t>
  </si>
  <si>
    <t>BOCB-SPAG2-19-1998</t>
  </si>
  <si>
    <t>BOCB-IA1-59-2000</t>
  </si>
  <si>
    <t xml:space="preserve">Intelligence Agent I </t>
  </si>
  <si>
    <t>BOCB-IA1-63-2000</t>
  </si>
  <si>
    <t>BOCB-IA1-43-2000</t>
  </si>
  <si>
    <t xml:space="preserve">Intelligence Agent I           </t>
  </si>
  <si>
    <t>BOCB-SPAG1-113-1998</t>
  </si>
  <si>
    <t>BOCB-SPAG1-124-1998</t>
  </si>
  <si>
    <t>BOCB-SPAG1-46-1998</t>
  </si>
  <si>
    <t>BOCB-SPAG1-520-1998</t>
  </si>
  <si>
    <t>BOCB-SPAG1-24-1998</t>
  </si>
  <si>
    <t>BOCB-SPAG1-401-1998</t>
  </si>
  <si>
    <t>BOCB-SPAG1-368-1998</t>
  </si>
  <si>
    <t>BOCB-SPAG1-246-1998</t>
  </si>
  <si>
    <t>BOCB-SPAG1-357-1998</t>
  </si>
  <si>
    <t>BOCB-SPAG1-57-1998</t>
  </si>
  <si>
    <t>BOCB-SPAG1-68-1998</t>
  </si>
  <si>
    <t>BOCB-SPAG1-512-1998</t>
  </si>
  <si>
    <t>BOCB-SPAG1-235-1998</t>
  </si>
  <si>
    <t>BOCB-SPAG1-290-1998</t>
  </si>
  <si>
    <t>BOCB-SPAG1-457-1998</t>
  </si>
  <si>
    <t>BOCB-SPAG1-522-1998</t>
  </si>
  <si>
    <t>BOCB-SPAG1-523-1998</t>
  </si>
  <si>
    <t>BOCB-SPAG1-524-1998</t>
  </si>
  <si>
    <t>BOCB-SPAG1-257-1998</t>
  </si>
  <si>
    <t>BOCB-SPAG1-90-1998</t>
  </si>
  <si>
    <t>BOCB-SPAG1-112-1998</t>
  </si>
  <si>
    <t>BOCB-SPAG1-13-1998</t>
  </si>
  <si>
    <t>BOCB-SPAG1-135-1998</t>
  </si>
  <si>
    <t>BOCB-SPAG1-190-1998</t>
  </si>
  <si>
    <t>BOCB-SPAG1-212-1998</t>
  </si>
  <si>
    <t>BOCB-SPAG1-2-1998</t>
  </si>
  <si>
    <t>MANILA INTERNATIONAL CONTAINER PORT</t>
  </si>
  <si>
    <t>Collection District 2-B Manila International Container Port</t>
  </si>
  <si>
    <t>Liquidation And Billing Division</t>
  </si>
  <si>
    <t>BOCB-SVCOO-19-1998</t>
  </si>
  <si>
    <t>Bonded Warehouse Division</t>
  </si>
  <si>
    <t>BOCB-SVCOO-20-1998</t>
  </si>
  <si>
    <t>Education:  Bachelor's degree relevant to the job                   
Experience:  3 years relevant experience                
Training:  16 hours relevant training     
Eligibility:   Career Service Professional or its equivalent</t>
  </si>
  <si>
    <t>BOCB-SVCOO-21-1998</t>
  </si>
  <si>
    <t>BOCB-SVCOO-24-1998</t>
  </si>
  <si>
    <t>BOCB-SVCOO-29-1998</t>
  </si>
  <si>
    <t>BOCB-SVCOO-26-1998</t>
  </si>
  <si>
    <t>BOCB-ATY3-51-2010</t>
  </si>
  <si>
    <t>BOCB-COPO5-106-1998</t>
  </si>
  <si>
    <t>BOCB-COPO5-113-1998</t>
  </si>
  <si>
    <t>BOCB-COPO5-80-1998</t>
  </si>
  <si>
    <t>BOCB-COPO5-81-1998</t>
  </si>
  <si>
    <t>BOCB-COPO5-85-1998</t>
  </si>
  <si>
    <t>BOCB-COPO5-86-1998</t>
  </si>
  <si>
    <t>BOCB-COPO5-87-1998</t>
  </si>
  <si>
    <t>BOCB-COPO5-90-1998</t>
  </si>
  <si>
    <t>BOCB-COPO5-79-1998</t>
  </si>
  <si>
    <t>BOCB-COPO5-100-1998</t>
  </si>
  <si>
    <t xml:space="preserve"> Collection District 2-B Manila International Container Port</t>
  </si>
  <si>
    <t>BOCB-COPO5-91-1998</t>
  </si>
  <si>
    <t>BOCB-COPO5-93-1998</t>
  </si>
  <si>
    <t>BOCB-COPO5-96-1998</t>
  </si>
  <si>
    <t>BOCB-COPO5-97-1998</t>
  </si>
  <si>
    <t>BOCB-COPO5-98-1998</t>
  </si>
  <si>
    <t>Auction And Cargo Disposal Division</t>
  </si>
  <si>
    <t>BOCB-COPO5-94-1998</t>
  </si>
  <si>
    <t>BOCB-COPO4-25-1998</t>
  </si>
  <si>
    <t>BOCB-ADOF5-18-2005</t>
  </si>
  <si>
    <t>• Plans, directs, and coordinates the work of professional, technical and non-professional employees and assists the division chief</t>
  </si>
  <si>
    <t>Ability to: systematically apply management procedures and practices by providing the necessary information to address possible risks in its area of concern; and perform administrative, technical and fiscal functions</t>
  </si>
  <si>
    <t>BOCB-COPO3-355-1998</t>
  </si>
  <si>
    <t>BOCB-COPO3-339-1998</t>
  </si>
  <si>
    <t>BOCB-COPO3-340-1998</t>
  </si>
  <si>
    <t>BOCB-COPO3-342-1998</t>
  </si>
  <si>
    <t>BOCB-COPO3-352-1998</t>
  </si>
  <si>
    <t>BOCB-COPO3-362-1998</t>
  </si>
  <si>
    <t>BOCB-COPO3-364-1998</t>
  </si>
  <si>
    <t>BOCB-COPO3-382-1998</t>
  </si>
  <si>
    <t>BOCB-COPO3-384-1998</t>
  </si>
  <si>
    <t>BOCB-COPO3-386-1998</t>
  </si>
  <si>
    <t>BOCB-COPO3-390-1998</t>
  </si>
  <si>
    <t>BOCB-COPO3-394-1998</t>
  </si>
  <si>
    <t>BOCB-COPO3-395-1998</t>
  </si>
  <si>
    <t>BOCB-COPO3-396-1998</t>
  </si>
  <si>
    <t>BOCB-COPO3-397-1998</t>
  </si>
  <si>
    <t>BOCB-COPO3-402-1998</t>
  </si>
  <si>
    <t>BOCB-COPO3-407-1998</t>
  </si>
  <si>
    <t>BOCB-COPO3-410-1998</t>
  </si>
  <si>
    <t>BOCB-COPO3-412-1998</t>
  </si>
  <si>
    <t>BOCB-COPO3-413-1998</t>
  </si>
  <si>
    <t>BOCB-COPO3-416-1998</t>
  </si>
  <si>
    <t>BOCB-COPO3-417-1998</t>
  </si>
  <si>
    <t>BOCB-COPO3-418-1998</t>
  </si>
  <si>
    <t>BOCB-COPO3-419-1998</t>
  </si>
  <si>
    <t>BOCB-COPO3-424-1998</t>
  </si>
  <si>
    <t>BOCB-COPO3-425-1998</t>
  </si>
  <si>
    <t>BOCB-COPO3-432-1998</t>
  </si>
  <si>
    <t>BOCB-COPO3-439-1998</t>
  </si>
  <si>
    <t>BOCB-COPO3-440-1998</t>
  </si>
  <si>
    <t>BOCB-COPO3-441-1998</t>
  </si>
  <si>
    <t>BOCB-COPO3-338-1998</t>
  </si>
  <si>
    <t>BOCB-COPO3-423-1998</t>
  </si>
  <si>
    <t>BOCB-COPO3-337-1998</t>
  </si>
  <si>
    <t>BOCB-COPO3-381-1998</t>
  </si>
  <si>
    <t>BOCB-COPO3-442-1998</t>
  </si>
  <si>
    <t>BOCB-COPO3-446-1998</t>
  </si>
  <si>
    <t>BOCB-COPO3-447-1998</t>
  </si>
  <si>
    <t>BOCB-COPO3-450-1998</t>
  </si>
  <si>
    <t>BOCB-COPO3-451-1998</t>
  </si>
  <si>
    <t>BOCB-COPO3-907-1998</t>
  </si>
  <si>
    <t>BOCB-COPO3-377-1998</t>
  </si>
  <si>
    <t>BOCB-COPO3-435-1998</t>
  </si>
  <si>
    <t>BOCB-ADOF4-28-2005</t>
  </si>
  <si>
    <t xml:space="preserve">Administrative Officer IV </t>
  </si>
  <si>
    <t>BOCB-ADOF3-31-2005</t>
  </si>
  <si>
    <r>
      <rPr>
        <b/>
        <sz val="12"/>
        <color indexed="8"/>
        <rFont val="Tahoma"/>
        <family val="2"/>
      </rPr>
      <t>Education:</t>
    </r>
    <r>
      <rPr>
        <sz val="12"/>
        <color indexed="8"/>
        <rFont val="Tahoma"/>
        <family val="2"/>
      </rPr>
      <t xml:space="preserve"> Bachelor's Degree relevant to the job      
</t>
    </r>
    <r>
      <rPr>
        <b/>
        <sz val="12"/>
        <color indexed="8"/>
        <rFont val="Tahoma"/>
        <family val="2"/>
      </rPr>
      <t>Experience:</t>
    </r>
    <r>
      <rPr>
        <sz val="12"/>
        <color indexed="8"/>
        <rFont val="Tahoma"/>
        <family val="2"/>
      </rPr>
      <t xml:space="preserve"> 1 year of relevant experience
</t>
    </r>
    <r>
      <rPr>
        <b/>
        <sz val="12"/>
        <color indexed="8"/>
        <rFont val="Tahoma"/>
        <family val="2"/>
      </rPr>
      <t>Training:</t>
    </r>
    <r>
      <rPr>
        <sz val="12"/>
        <color indexed="8"/>
        <rFont val="Tahoma"/>
        <family val="2"/>
      </rPr>
      <t xml:space="preserve"> 4 hours of relevant training
</t>
    </r>
    <r>
      <rPr>
        <b/>
        <sz val="12"/>
        <color indexed="8"/>
        <rFont val="Tahoma"/>
        <family val="2"/>
      </rPr>
      <t>Eligibility:</t>
    </r>
    <r>
      <rPr>
        <sz val="12"/>
        <color indexed="8"/>
        <rFont val="Tahoma"/>
        <family val="2"/>
      </rPr>
      <t xml:space="preserve"> Career Service Professional or its equivalent</t>
    </r>
  </si>
  <si>
    <t>BOCB-COPO1-351-1998</t>
  </si>
  <si>
    <t>BOCB-COPO1-355-1998</t>
  </si>
  <si>
    <t>Piers And Inspection Division</t>
  </si>
  <si>
    <t>BOCB-COPO1-364-1998</t>
  </si>
  <si>
    <t>BOCB-COPO1-367-1998</t>
  </si>
  <si>
    <t>BOCB-COPO1-366-1998</t>
  </si>
  <si>
    <t>BOCB-ADOF1-75-2005</t>
  </si>
  <si>
    <t>BOCB-ADOF1-77-2005</t>
  </si>
  <si>
    <t>Education: Bachelor's Degree or relevant to the job  
Experience: none required
Training: none required
Eligibility: Career Service Professional or its equivalent</t>
  </si>
  <si>
    <t>BOCB-ACOO-24-1998</t>
  </si>
  <si>
    <t>Piers Inspection Division</t>
  </si>
  <si>
    <t>BOCB-ACOO-26-1998</t>
  </si>
  <si>
    <t>BOCB-ACOO-27-1998</t>
  </si>
  <si>
    <t>BOCB-ACOO-29-1998</t>
  </si>
  <si>
    <t>BOCB-ACOO-30-1998</t>
  </si>
  <si>
    <t>BOCB-ACOO-31-1998</t>
  </si>
  <si>
    <t>BOCB-ACOO-36-1998</t>
  </si>
  <si>
    <t>BOCB-ACOO-37-1998</t>
  </si>
  <si>
    <t>BOCB-ACOO-40-1998</t>
  </si>
  <si>
    <t>BOCB-ACOO-41-1998</t>
  </si>
  <si>
    <t>BOCB-ACOO-42-1998</t>
  </si>
  <si>
    <t>BOCB-ACOO-43-1998</t>
  </si>
  <si>
    <t>BOCB-ADAS2-36-2005</t>
  </si>
  <si>
    <t>BOCB-ADAS2-37-2005</t>
  </si>
  <si>
    <t>Sub-Port Of North Harbor</t>
  </si>
  <si>
    <t>BOCB-COPO3-453-1998</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</si>
  <si>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1 year of relevant experience                
</t>
    </r>
    <r>
      <rPr>
        <b/>
        <sz val="12"/>
        <color indexed="8"/>
        <rFont val="Tahoma"/>
        <family val="2"/>
      </rPr>
      <t>Training:</t>
    </r>
    <r>
      <rPr>
        <sz val="12"/>
        <color indexed="8"/>
        <rFont val="Tahoma"/>
        <family val="2"/>
      </rPr>
      <t xml:space="preserve">  4 hours of relevant training    
</t>
    </r>
    <r>
      <rPr>
        <b/>
        <sz val="12"/>
        <color indexed="8"/>
        <rFont val="Tahoma"/>
        <family val="2"/>
      </rPr>
      <t>Eligibility:</t>
    </r>
    <r>
      <rPr>
        <sz val="12"/>
        <color indexed="8"/>
        <rFont val="Tahoma"/>
        <family val="2"/>
      </rPr>
      <t xml:space="preserve">  Career Service Professional or its equivalent</t>
    </r>
  </si>
  <si>
    <t>BOCB-COPO3-458-1998</t>
  </si>
  <si>
    <t>BOCB-COPO3-457-1998</t>
  </si>
  <si>
    <t>BOCB-COPO2-54-1998</t>
  </si>
  <si>
    <r>
      <rPr>
        <b/>
        <sz val="12"/>
        <color indexed="8"/>
        <rFont val="Tahoma"/>
        <family val="2"/>
      </rPr>
      <t>Education:</t>
    </r>
    <r>
      <rPr>
        <sz val="12"/>
        <color indexed="8"/>
        <rFont val="Tahoma"/>
        <family val="2"/>
      </rPr>
      <t xml:space="preserve">  Bachelor's degree                 
</t>
    </r>
    <r>
      <rPr>
        <b/>
        <sz val="12"/>
        <color indexed="8"/>
        <rFont val="Tahoma"/>
        <family val="2"/>
      </rPr>
      <t xml:space="preserve">Experience: </t>
    </r>
    <r>
      <rPr>
        <sz val="12"/>
        <color indexed="8"/>
        <rFont val="Tahoma"/>
        <family val="2"/>
      </rPr>
      <t xml:space="preserve"> none required                
</t>
    </r>
    <r>
      <rPr>
        <b/>
        <sz val="12"/>
        <color indexed="8"/>
        <rFont val="Tahoma"/>
        <family val="2"/>
      </rPr>
      <t>Training:</t>
    </r>
    <r>
      <rPr>
        <sz val="12"/>
        <color indexed="8"/>
        <rFont val="Tahoma"/>
        <family val="2"/>
      </rPr>
      <t xml:space="preserve">  none required    
</t>
    </r>
    <r>
      <rPr>
        <b/>
        <sz val="12"/>
        <color indexed="8"/>
        <rFont val="Tahoma"/>
        <family val="2"/>
      </rPr>
      <t>Eligibility:</t>
    </r>
    <r>
      <rPr>
        <sz val="12"/>
        <color indexed="8"/>
        <rFont val="Tahoma"/>
        <family val="2"/>
      </rPr>
      <t xml:space="preserve">  Career Service Professional or its equivalent</t>
    </r>
  </si>
  <si>
    <t>BOCB-COPO1-368-1998</t>
  </si>
  <si>
    <t>BOCB-COPO1-369-1998</t>
  </si>
  <si>
    <t>BOCB-COPO1-376-1998</t>
  </si>
  <si>
    <t>BOCB-COPO1-377-1998</t>
  </si>
  <si>
    <t>BOCB-ADOF1-80-2005</t>
  </si>
  <si>
    <t>BOCB-ACOO-44-1998</t>
  </si>
  <si>
    <t>PORT OF CEBU</t>
  </si>
  <si>
    <t>Port of Cebu</t>
  </si>
  <si>
    <t>BOCB-COPO5-18-1998</t>
  </si>
  <si>
    <t xml:space="preserve">BOCB-COPO4-42-1998 
</t>
  </si>
  <si>
    <r>
      <rPr>
        <b/>
        <sz val="12"/>
        <color indexed="8"/>
        <rFont val="Tahoma"/>
        <family val="2"/>
      </rPr>
      <t>Education:</t>
    </r>
    <r>
      <rPr>
        <sz val="12"/>
        <color indexed="8"/>
        <rFont val="Tahoma"/>
        <family val="2"/>
      </rPr>
      <t xml:space="preserve">  Bachelor's degree                   </t>
    </r>
    <r>
      <rPr>
        <b/>
        <sz val="12"/>
        <color indexed="8"/>
        <rFont val="Tahoma"/>
        <family val="2"/>
      </rPr>
      <t xml:space="preserve">
Experience:</t>
    </r>
    <r>
      <rPr>
        <sz val="12"/>
        <color indexed="8"/>
        <rFont val="Tahoma"/>
        <family val="2"/>
      </rPr>
      <t xml:space="preserve">  2 years of relevant experience                
</t>
    </r>
    <r>
      <rPr>
        <b/>
        <sz val="12"/>
        <color indexed="8"/>
        <rFont val="Tahoma"/>
        <family val="2"/>
      </rPr>
      <t>Training:</t>
    </r>
    <r>
      <rPr>
        <sz val="12"/>
        <color indexed="8"/>
        <rFont val="Tahoma"/>
        <family val="2"/>
      </rPr>
      <t xml:space="preserve">  8 hours of relevant training    
</t>
    </r>
    <r>
      <rPr>
        <b/>
        <sz val="12"/>
        <color indexed="8"/>
        <rFont val="Tahoma"/>
        <family val="2"/>
      </rPr>
      <t>Eligibility:</t>
    </r>
    <r>
      <rPr>
        <sz val="12"/>
        <color indexed="8"/>
        <rFont val="Tahoma"/>
        <family val="2"/>
      </rPr>
      <t xml:space="preserve">  Career Service Professional or its equivalent</t>
    </r>
  </si>
  <si>
    <t>BOCB-COPO4-43-1998</t>
  </si>
  <si>
    <t>BOCB-COPO4-44-1998</t>
  </si>
  <si>
    <t>BOCB-COPO3-762-1998</t>
  </si>
  <si>
    <r>
      <rPr>
        <b/>
        <sz val="12"/>
        <color indexed="8"/>
        <rFont val="Tahoma"/>
        <family val="2"/>
      </rPr>
      <t>Education:</t>
    </r>
    <r>
      <rPr>
        <sz val="12"/>
        <color indexed="8"/>
        <rFont val="Tahoma"/>
        <family val="2"/>
      </rPr>
      <t xml:space="preserve">  Bachelor's degree                  </t>
    </r>
    <r>
      <rPr>
        <b/>
        <sz val="12"/>
        <color indexed="8"/>
        <rFont val="Tahoma"/>
        <family val="2"/>
      </rPr>
      <t xml:space="preserve"> 
Experience:</t>
    </r>
    <r>
      <rPr>
        <sz val="12"/>
        <color indexed="8"/>
        <rFont val="Tahoma"/>
        <family val="2"/>
      </rPr>
      <t xml:space="preserve">  1 year of relevant experience                
</t>
    </r>
    <r>
      <rPr>
        <b/>
        <sz val="12"/>
        <color indexed="8"/>
        <rFont val="Tahoma"/>
        <family val="2"/>
      </rPr>
      <t>Training:</t>
    </r>
    <r>
      <rPr>
        <sz val="12"/>
        <color indexed="8"/>
        <rFont val="Tahoma"/>
        <family val="2"/>
      </rPr>
      <t xml:space="preserve">  4 hours of relevant training    
</t>
    </r>
    <r>
      <rPr>
        <b/>
        <sz val="12"/>
        <color indexed="8"/>
        <rFont val="Tahoma"/>
        <family val="2"/>
      </rPr>
      <t>Eligibility:</t>
    </r>
    <r>
      <rPr>
        <sz val="12"/>
        <color indexed="8"/>
        <rFont val="Tahoma"/>
        <family val="2"/>
      </rPr>
      <t xml:space="preserve">  Career Service Professional or its equivalent</t>
    </r>
  </si>
  <si>
    <t>• Performs a wide variety of customs operations duties in support of assigned functions; operations, service and/or division  
• Examine and assess import and export goods, including seized and abandoned goods, parcels, merchandise and baggage of passengers</t>
  </si>
  <si>
    <t>BOCB-COPO3-769-1998</t>
  </si>
  <si>
    <t>BOCB-COPO3-770-1998</t>
  </si>
  <si>
    <t>BOCB-COPO3-772-1998</t>
  </si>
  <si>
    <t>BOCB-COPO3-773-1998</t>
  </si>
  <si>
    <t>BOCB-COPO3-774-1998</t>
  </si>
  <si>
    <t>BOCB-COPO1-113-1998</t>
  </si>
  <si>
    <t xml:space="preserve">BOCB-ACOO-109-1998
</t>
  </si>
  <si>
    <t>BOCB-ACOO-104-1998</t>
  </si>
  <si>
    <t>BOCB-ACOO-105-1998</t>
  </si>
  <si>
    <t>BOCB-ACOO-107-1998</t>
  </si>
  <si>
    <t>BOCB-ACOO-110-1998</t>
  </si>
  <si>
    <t>BOCB-ACOO-106-1998</t>
  </si>
  <si>
    <t>BOCB-ACOO-113-1998</t>
  </si>
  <si>
    <t>Sub-Port of Dumaguete</t>
  </si>
  <si>
    <t>BOCB-COC1-7-1998</t>
  </si>
  <si>
    <t>BOCB-ADAS2-49-2005</t>
  </si>
  <si>
    <t>BOCB-COPO3-792-1998</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</si>
  <si>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1 year of relevant experience                
</t>
    </r>
    <r>
      <rPr>
        <b/>
        <sz val="12"/>
        <color indexed="8"/>
        <rFont val="Tahoma"/>
        <family val="2"/>
      </rPr>
      <t xml:space="preserve">Training:  </t>
    </r>
    <r>
      <rPr>
        <sz val="12"/>
        <color indexed="8"/>
        <rFont val="Tahoma"/>
        <family val="2"/>
      </rPr>
      <t xml:space="preserve">4 hours of relevant training    
</t>
    </r>
    <r>
      <rPr>
        <b/>
        <sz val="12"/>
        <color indexed="8"/>
        <rFont val="Tahoma"/>
        <family val="2"/>
      </rPr>
      <t xml:space="preserve">Eligibility: </t>
    </r>
    <r>
      <rPr>
        <sz val="12"/>
        <color indexed="8"/>
        <rFont val="Tahoma"/>
        <family val="2"/>
      </rPr>
      <t xml:space="preserve"> Career Service Professional or its equivalent</t>
    </r>
  </si>
  <si>
    <t>Has basic to advance knowledge on the revised TCCP</t>
  </si>
  <si>
    <t>BOCB-COPO3-791-1998</t>
  </si>
  <si>
    <t xml:space="preserve">Sub-Port of Mactan </t>
  </si>
  <si>
    <t>Sub-port of Mactan</t>
  </si>
  <si>
    <t>BOCB-COC2-7-1998</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</si>
  <si>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3 years relevant experience                
</t>
    </r>
    <r>
      <rPr>
        <b/>
        <sz val="12"/>
        <color indexed="8"/>
        <rFont val="Tahoma"/>
        <family val="2"/>
      </rPr>
      <t>Training:</t>
    </r>
    <r>
      <rPr>
        <sz val="12"/>
        <color indexed="8"/>
        <rFont val="Tahoma"/>
        <family val="2"/>
      </rPr>
      <t xml:space="preserve">  16 hours relevant training     
</t>
    </r>
    <r>
      <rPr>
        <b/>
        <sz val="12"/>
        <color indexed="8"/>
        <rFont val="Tahoma"/>
        <family val="2"/>
      </rPr>
      <t>Eligibility:</t>
    </r>
    <r>
      <rPr>
        <sz val="12"/>
        <color indexed="8"/>
        <rFont val="Tahoma"/>
        <family val="2"/>
      </rPr>
      <t xml:space="preserve">  Career Service Professional or its equivalentt</t>
    </r>
  </si>
  <si>
    <t>BOCB-COPO5-20-2012</t>
  </si>
  <si>
    <t>BOCB-COPO5-19-2012</t>
  </si>
  <si>
    <t>BOCB-COPO3-51-2012</t>
  </si>
  <si>
    <t>BOCB-COPO3-52-2012</t>
  </si>
  <si>
    <t>BOCB-COPO3-781-1998</t>
  </si>
  <si>
    <t>BOCB-COPO3-784-1998</t>
  </si>
  <si>
    <t>BOCB-COPO3-786-1998</t>
  </si>
  <si>
    <t>BOCB-ACOO-120-1998</t>
  </si>
  <si>
    <t>PORT OF CAGAYAN DE ORO</t>
  </si>
  <si>
    <t>Port of Cagayan de Oro</t>
  </si>
  <si>
    <t>BOCB-COPO3-830-1998</t>
  </si>
  <si>
    <t>BOCB-COPO3-832-1998</t>
  </si>
  <si>
    <t>BOCB-COPO3-836-1998</t>
  </si>
  <si>
    <t>BOCB-COPO3-827-1998</t>
  </si>
  <si>
    <t>BOCB-COPO3-835-1998</t>
  </si>
  <si>
    <t>BOCB-COPO3-839-1998</t>
  </si>
  <si>
    <t>BOCB-COPO3-840-1998</t>
  </si>
  <si>
    <t>BOCB-COPO3-834-1998</t>
  </si>
  <si>
    <t>BOCB-COPO1-192-1998</t>
  </si>
  <si>
    <t>BOCB-COPO1-176-1998</t>
  </si>
  <si>
    <t>BOCB-COPO1-178-1998</t>
  </si>
  <si>
    <t>BOCB-COPO1-180-1998</t>
  </si>
  <si>
    <t>BOCB-COPO1-190-1998</t>
  </si>
  <si>
    <t>BOCB-COPO1-188-1998</t>
  </si>
  <si>
    <t>BOCB-ACOO-136-1998</t>
  </si>
  <si>
    <t>BOCB-ACOO-134-1998</t>
  </si>
  <si>
    <t>Sub-Port of Iligan</t>
  </si>
  <si>
    <t>BOCB-ATY1-7-2010</t>
  </si>
  <si>
    <r>
      <rPr>
        <b/>
        <sz val="12"/>
        <color indexed="8"/>
        <rFont val="Tahoma"/>
        <family val="2"/>
      </rPr>
      <t>Education:</t>
    </r>
    <r>
      <rPr>
        <sz val="12"/>
        <color indexed="8"/>
        <rFont val="Tahoma"/>
        <family val="2"/>
      </rPr>
      <t xml:space="preserve">  Bachelor of Laws                  </t>
    </r>
    <r>
      <rPr>
        <b/>
        <sz val="12"/>
        <color indexed="8"/>
        <rFont val="Tahoma"/>
        <family val="2"/>
      </rPr>
      <t xml:space="preserve"> Experience:</t>
    </r>
    <r>
      <rPr>
        <sz val="12"/>
        <color indexed="8"/>
        <rFont val="Tahoma"/>
        <family val="2"/>
      </rPr>
      <t xml:space="preserve">  None required                </t>
    </r>
    <r>
      <rPr>
        <b/>
        <sz val="12"/>
        <color indexed="8"/>
        <rFont val="Tahoma"/>
        <family val="2"/>
      </rPr>
      <t>Training:</t>
    </r>
    <r>
      <rPr>
        <sz val="12"/>
        <color indexed="8"/>
        <rFont val="Tahoma"/>
        <family val="2"/>
      </rPr>
      <t xml:space="preserve">   None required   
</t>
    </r>
    <r>
      <rPr>
        <b/>
        <sz val="12"/>
        <color indexed="8"/>
        <rFont val="Tahoma"/>
        <family val="2"/>
      </rPr>
      <t>Eligibility:</t>
    </r>
    <r>
      <rPr>
        <sz val="12"/>
        <color indexed="8"/>
        <rFont val="Tahoma"/>
        <family val="2"/>
      </rPr>
      <t xml:space="preserve">   RA 1080</t>
    </r>
  </si>
  <si>
    <t>BOCB-COPO4-52-1998</t>
  </si>
  <si>
    <r>
      <rPr>
        <b/>
        <sz val="12"/>
        <color indexed="8"/>
        <rFont val="Tahoma"/>
        <family val="2"/>
      </rPr>
      <t>Education:</t>
    </r>
    <r>
      <rPr>
        <sz val="12"/>
        <color indexed="8"/>
        <rFont val="Tahoma"/>
        <family val="2"/>
      </rPr>
      <t xml:space="preserve">  Bachelor's degree                   </t>
    </r>
    <r>
      <rPr>
        <b/>
        <sz val="12"/>
        <color indexed="8"/>
        <rFont val="Tahoma"/>
        <family val="2"/>
      </rPr>
      <t xml:space="preserve">
Experience:</t>
    </r>
    <r>
      <rPr>
        <sz val="12"/>
        <color indexed="8"/>
        <rFont val="Tahoma"/>
        <family val="2"/>
      </rPr>
      <t xml:space="preserve">  2 years of relevant experience                
</t>
    </r>
    <r>
      <rPr>
        <b/>
        <sz val="12"/>
        <color indexed="8"/>
        <rFont val="Tahoma"/>
        <family val="2"/>
      </rPr>
      <t>Training:</t>
    </r>
    <r>
      <rPr>
        <sz val="12"/>
        <color indexed="8"/>
        <rFont val="Tahoma"/>
        <family val="2"/>
      </rPr>
      <t xml:space="preserve">  8 hours of relevant training    
</t>
    </r>
    <r>
      <rPr>
        <b/>
        <sz val="12"/>
        <color indexed="8"/>
        <rFont val="Tahoma"/>
        <family val="2"/>
      </rPr>
      <t>Eligibility:</t>
    </r>
    <r>
      <rPr>
        <sz val="12"/>
        <color indexed="8"/>
        <rFont val="Tahoma"/>
        <family val="2"/>
      </rPr>
      <t xml:space="preserve">  Career Service or its equivalent</t>
    </r>
  </si>
  <si>
    <t xml:space="preserve">BOCB-COPO3-841-1998
</t>
  </si>
  <si>
    <t>BOCB-COPO3-842-1998</t>
  </si>
  <si>
    <t>BOCB-COPO1-202-1998</t>
  </si>
  <si>
    <t>BOCB-COPO1-199-1998</t>
  </si>
  <si>
    <t>BOCB-COPO1-201-1998</t>
  </si>
  <si>
    <t>BOCB-COPO1-204-1998</t>
  </si>
  <si>
    <t>BOCB-ACOO-138-1998</t>
  </si>
  <si>
    <t>BOCB-ADOF1-107-2005</t>
  </si>
  <si>
    <t>BOCB-ADAS2-60-2005</t>
  </si>
  <si>
    <t>Sub-Port of Ozamis</t>
  </si>
  <si>
    <t>BOCB-COC2-13-1998</t>
  </si>
  <si>
    <t>BOCB-COC1-14-1998</t>
  </si>
  <si>
    <t>BOCB-COPO4-53-1998</t>
  </si>
  <si>
    <t>BOCB-COPO3-850-1998</t>
  </si>
  <si>
    <t>BOCB-COPO3-851-1998</t>
  </si>
  <si>
    <t>BOCB-COPO2-108-1998</t>
  </si>
  <si>
    <r>
      <rPr>
        <b/>
        <sz val="12"/>
        <color indexed="8"/>
        <rFont val="Tahoma"/>
        <family val="2"/>
      </rPr>
      <t>Education:</t>
    </r>
    <r>
      <rPr>
        <sz val="12"/>
        <color indexed="8"/>
        <rFont val="Tahoma"/>
        <family val="2"/>
      </rPr>
      <t xml:space="preserve">  Bachelor's degree                 </t>
    </r>
    <r>
      <rPr>
        <b/>
        <sz val="12"/>
        <color indexed="8"/>
        <rFont val="Tahoma"/>
        <family val="2"/>
      </rPr>
      <t xml:space="preserve">
Experience:</t>
    </r>
    <r>
      <rPr>
        <sz val="12"/>
        <color indexed="8"/>
        <rFont val="Tahoma"/>
        <family val="2"/>
      </rPr>
      <t xml:space="preserve">  none required                
</t>
    </r>
    <r>
      <rPr>
        <b/>
        <sz val="12"/>
        <color indexed="8"/>
        <rFont val="Tahoma"/>
        <family val="2"/>
      </rPr>
      <t>Training:</t>
    </r>
    <r>
      <rPr>
        <sz val="12"/>
        <color indexed="8"/>
        <rFont val="Tahoma"/>
        <family val="2"/>
      </rPr>
      <t xml:space="preserve">  none required    
</t>
    </r>
    <r>
      <rPr>
        <b/>
        <sz val="12"/>
        <color indexed="8"/>
        <rFont val="Tahoma"/>
        <family val="2"/>
      </rPr>
      <t>Eligibility:</t>
    </r>
    <r>
      <rPr>
        <sz val="12"/>
        <color indexed="8"/>
        <rFont val="Tahoma"/>
        <family val="2"/>
      </rPr>
      <t xml:space="preserve">  Career Service Professional or its equivalent</t>
    </r>
  </si>
  <si>
    <t>BOCB-COPO2-109-1998</t>
  </si>
  <si>
    <t>BOCB-COPO1-206-1998</t>
  </si>
  <si>
    <t>BOCB-COPO1-208-1998</t>
  </si>
  <si>
    <t>BOCB-COPO1-211-1998</t>
  </si>
  <si>
    <t>BOCB-ADOF1-108-2005</t>
  </si>
  <si>
    <t>PORT OF DAVAO</t>
  </si>
  <si>
    <t>Port of Davao</t>
  </si>
  <si>
    <t>BOCB-COPO5-25-1998</t>
  </si>
  <si>
    <t>BOCB-COPO4-57-1998</t>
  </si>
  <si>
    <t>BOCB-COPO3-882-1998</t>
  </si>
  <si>
    <t>BOCB-COPO3-892-1998</t>
  </si>
  <si>
    <t>BOCB-COPO3-893-1998</t>
  </si>
  <si>
    <t>BOCB-COPO3-887-1998</t>
  </si>
  <si>
    <t>BOCB-COPO3-890-1998</t>
  </si>
  <si>
    <t>BOCB-COPO3-883-1998</t>
  </si>
  <si>
    <t>BOCB-COPO3-884-1998</t>
  </si>
  <si>
    <t>BOCB-COPO3-885-1998</t>
  </si>
  <si>
    <t>BOCB-COPO3-886-1998</t>
  </si>
  <si>
    <t xml:space="preserve"> Port of Davao</t>
  </si>
  <si>
    <t>BOCB-COPO2-13-1998</t>
  </si>
  <si>
    <t>BOCB-COPO1-253-1998</t>
  </si>
  <si>
    <t>BOCB-COPO1-250-1998</t>
  </si>
  <si>
    <t>BOCB-COPO1-236-1998</t>
  </si>
  <si>
    <t>BOCB-COPO1-251-1998</t>
  </si>
  <si>
    <t>BOCB-COPO1-239-1998</t>
  </si>
  <si>
    <t>BOCB-COPO1-248-1998</t>
  </si>
  <si>
    <t>BOCB-ADOF1-114-2005</t>
  </si>
  <si>
    <t xml:space="preserve">BOCB-ACOO-144-1998
</t>
  </si>
  <si>
    <t>BOCB-ACOO-149-1998</t>
  </si>
  <si>
    <t>BOCB-ACOO-151-1998</t>
  </si>
  <si>
    <t>Sub-Port of Dadiangas</t>
  </si>
  <si>
    <t>BOCB-ATY1-8-2010</t>
  </si>
  <si>
    <t>BOCB-COPO3-894-1998</t>
  </si>
  <si>
    <t>95 - Sub-Port of Dadiangas</t>
  </si>
  <si>
    <t>BOCB-COPO3-898-1998</t>
  </si>
  <si>
    <t>BOCB-COPO3-897-1998</t>
  </si>
  <si>
    <t>BOCB-COPO2-14-1998</t>
  </si>
  <si>
    <t xml:space="preserve">BOCB-COPO1-186-1998
</t>
  </si>
  <si>
    <t>BOCB-COPO1-260-1998</t>
  </si>
  <si>
    <t>BOCB-COPO1-261-1998</t>
  </si>
  <si>
    <t>BOCB-COPO1-263-1998</t>
  </si>
  <si>
    <t>BOCB-COPO1-262-1998</t>
  </si>
  <si>
    <t>BOCB-COPO1-256-1998</t>
  </si>
  <si>
    <t>BOCB-COPO1-259-1998</t>
  </si>
  <si>
    <t>BOCB-ACOO-155-1998</t>
  </si>
  <si>
    <t>• Assists the COO I in carrying out the day to day functions of the office
• Checks and verifies completeness and correctness of documents.</t>
  </si>
  <si>
    <t>Sub-Port of Mati</t>
  </si>
  <si>
    <t>BOCB-COPO3-903-1998</t>
  </si>
  <si>
    <t>BOCB-COPO3-904-1998</t>
  </si>
  <si>
    <t>BOCB-COPO1-267-1998</t>
  </si>
  <si>
    <t>Sub-Port of Parang</t>
  </si>
  <si>
    <t>BOCB-COC2-17-1998</t>
  </si>
  <si>
    <t>BOCB-COPO3-901-1998</t>
  </si>
  <si>
    <t>BOCB-ADOF1-116-2005</t>
  </si>
  <si>
    <t>BOCB-ADAS2-69-2005</t>
  </si>
  <si>
    <t>PORT OF LEGASPI</t>
  </si>
  <si>
    <t>Port of Legaspi</t>
  </si>
  <si>
    <t>BOCB-COPO5-15-1998</t>
  </si>
  <si>
    <t>BOCB-ATY2-36-2010</t>
  </si>
  <si>
    <t xml:space="preserve"> Port of Legaspi</t>
  </si>
  <si>
    <t>BOCB-COPO3-728-1998</t>
  </si>
  <si>
    <r>
      <rPr>
        <b/>
        <sz val="12"/>
        <color indexed="8"/>
        <rFont val="Tahoma"/>
        <family val="2"/>
      </rPr>
      <t xml:space="preserve">Education:  </t>
    </r>
    <r>
      <rPr>
        <sz val="12"/>
        <color indexed="8"/>
        <rFont val="Tahoma"/>
        <family val="2"/>
      </rPr>
      <t xml:space="preserve">Bachelor's degree                   
</t>
    </r>
    <r>
      <rPr>
        <b/>
        <sz val="12"/>
        <color indexed="8"/>
        <rFont val="Tahoma"/>
        <family val="2"/>
      </rPr>
      <t>Experience:</t>
    </r>
    <r>
      <rPr>
        <sz val="12"/>
        <color indexed="8"/>
        <rFont val="Tahoma"/>
        <family val="2"/>
      </rPr>
      <t xml:space="preserve">  1 year of relevant experience                
</t>
    </r>
    <r>
      <rPr>
        <b/>
        <sz val="12"/>
        <color indexed="8"/>
        <rFont val="Tahoma"/>
        <family val="2"/>
      </rPr>
      <t>Training:</t>
    </r>
    <r>
      <rPr>
        <sz val="12"/>
        <color indexed="8"/>
        <rFont val="Tahoma"/>
        <family val="2"/>
      </rPr>
      <t xml:space="preserve">  4 hours of relevant training    
</t>
    </r>
    <r>
      <rPr>
        <b/>
        <sz val="12"/>
        <color indexed="8"/>
        <rFont val="Tahoma"/>
        <family val="2"/>
      </rPr>
      <t>Eligibility</t>
    </r>
    <r>
      <rPr>
        <sz val="12"/>
        <color indexed="8"/>
        <rFont val="Tahoma"/>
        <family val="2"/>
      </rPr>
      <t>:  Career Service Professional or its equivalent</t>
    </r>
  </si>
  <si>
    <t>• Performs a wide variety of customs operations duties in support of assigned functions; operations, service and/or division  
• Examine and assess import and export goods, including seized and abandoned goods, parcels, merchandise and baggage of passengers and crew members</t>
  </si>
  <si>
    <t>BOCB-COPO3-730-1998</t>
  </si>
  <si>
    <t>BOCB-COPO3-725-1998</t>
  </si>
  <si>
    <t>BOCB-COPO3-729-1998</t>
  </si>
  <si>
    <t>BOCB-COPO3-723-1998</t>
  </si>
  <si>
    <t>BOCB-COPO3-724-1998</t>
  </si>
  <si>
    <t>BOCB-COPO3-726-1998</t>
  </si>
  <si>
    <t>BOCB-COPO2-79-1998</t>
  </si>
  <si>
    <r>
      <rPr>
        <b/>
        <sz val="12"/>
        <color indexed="8"/>
        <rFont val="Tahoma"/>
        <family val="2"/>
      </rPr>
      <t xml:space="preserve">Education: </t>
    </r>
    <r>
      <rPr>
        <sz val="12"/>
        <color indexed="8"/>
        <rFont val="Tahoma"/>
        <family val="2"/>
      </rPr>
      <t xml:space="preserve"> Bachelor's degree                 
</t>
    </r>
    <r>
      <rPr>
        <b/>
        <sz val="12"/>
        <color indexed="8"/>
        <rFont val="Tahoma"/>
        <family val="2"/>
      </rPr>
      <t>Experience:</t>
    </r>
    <r>
      <rPr>
        <sz val="12"/>
        <color indexed="8"/>
        <rFont val="Tahoma"/>
        <family val="2"/>
      </rPr>
      <t xml:space="preserve">  none required                
</t>
    </r>
    <r>
      <rPr>
        <b/>
        <sz val="12"/>
        <color indexed="8"/>
        <rFont val="Tahoma"/>
        <family val="2"/>
      </rPr>
      <t xml:space="preserve">Training:  </t>
    </r>
    <r>
      <rPr>
        <sz val="12"/>
        <color indexed="8"/>
        <rFont val="Tahoma"/>
        <family val="2"/>
      </rPr>
      <t xml:space="preserve">none required    
</t>
    </r>
    <r>
      <rPr>
        <b/>
        <sz val="12"/>
        <color indexed="8"/>
        <rFont val="Tahoma"/>
        <family val="2"/>
      </rPr>
      <t xml:space="preserve">Eligibility: </t>
    </r>
    <r>
      <rPr>
        <sz val="12"/>
        <color indexed="8"/>
        <rFont val="Tahoma"/>
        <family val="2"/>
      </rPr>
      <t xml:space="preserve"> Career Service Professional or its equivalent</t>
    </r>
  </si>
  <si>
    <t>BOCB-COPO1-91-1998</t>
  </si>
  <si>
    <r>
      <rPr>
        <b/>
        <sz val="12"/>
        <color indexed="8"/>
        <rFont val="Tahoma"/>
        <family val="2"/>
      </rPr>
      <t>Education:</t>
    </r>
    <r>
      <rPr>
        <sz val="12"/>
        <color indexed="8"/>
        <rFont val="Tahoma"/>
        <family val="2"/>
      </rPr>
      <t xml:space="preserve">  Bachelor's degree                  
</t>
    </r>
    <r>
      <rPr>
        <b/>
        <sz val="12"/>
        <color indexed="8"/>
        <rFont val="Tahoma"/>
        <family val="2"/>
      </rPr>
      <t xml:space="preserve">Experience: </t>
    </r>
    <r>
      <rPr>
        <sz val="12"/>
        <color indexed="8"/>
        <rFont val="Tahoma"/>
        <family val="2"/>
      </rPr>
      <t xml:space="preserve"> none required                
</t>
    </r>
    <r>
      <rPr>
        <b/>
        <sz val="12"/>
        <color indexed="8"/>
        <rFont val="Tahoma"/>
        <family val="2"/>
      </rPr>
      <t xml:space="preserve">Training: </t>
    </r>
    <r>
      <rPr>
        <sz val="12"/>
        <color indexed="8"/>
        <rFont val="Tahoma"/>
        <family val="2"/>
      </rPr>
      <t xml:space="preserve"> none required    
</t>
    </r>
    <r>
      <rPr>
        <b/>
        <sz val="12"/>
        <color indexed="8"/>
        <rFont val="Tahoma"/>
        <family val="2"/>
      </rPr>
      <t xml:space="preserve">Eligibility: </t>
    </r>
    <r>
      <rPr>
        <sz val="12"/>
        <color indexed="8"/>
        <rFont val="Tahoma"/>
        <family val="2"/>
      </rPr>
      <t xml:space="preserve"> Career Service Professional or its equivalent</t>
    </r>
  </si>
  <si>
    <t>BOCB-COPO1-85-1998</t>
  </si>
  <si>
    <t>BOCB-COPO1-88-1998</t>
  </si>
  <si>
    <t>BOCB-COPO1-84-1998</t>
  </si>
  <si>
    <t>BOCB-ADOF4-35-2005</t>
  </si>
  <si>
    <t>BOCB-ADOF4-34-2005</t>
  </si>
  <si>
    <t>Port of Legaspi -
Administrative Division</t>
  </si>
  <si>
    <t>BOCB-ADOF3-35-2005</t>
  </si>
  <si>
    <t>Sub-Port of Tabacco</t>
  </si>
  <si>
    <t>BOCB-COC2-4-1998</t>
  </si>
  <si>
    <t xml:space="preserve">Collector of Customs II </t>
  </si>
  <si>
    <t>• Performs the duties and responsibilities of the Collector III in his absence</t>
  </si>
  <si>
    <t>BOCB-COC1-4-1998</t>
  </si>
  <si>
    <t>BOCB-COPO3-731-1998</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</si>
  <si>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1 year of relevant experience                
</t>
    </r>
    <r>
      <rPr>
        <b/>
        <sz val="12"/>
        <color indexed="8"/>
        <rFont val="Tahoma"/>
        <family val="2"/>
      </rPr>
      <t>Training:</t>
    </r>
    <r>
      <rPr>
        <sz val="12"/>
        <color indexed="8"/>
        <rFont val="Tahoma"/>
        <family val="2"/>
      </rPr>
      <t xml:space="preserve">  4 hours of relevant training    
</t>
    </r>
    <r>
      <rPr>
        <b/>
        <sz val="12"/>
        <color indexed="8"/>
        <rFont val="Tahoma"/>
        <family val="2"/>
      </rPr>
      <t>Eligibility</t>
    </r>
    <r>
      <rPr>
        <sz val="12"/>
        <color indexed="8"/>
        <rFont val="Tahoma"/>
        <family val="2"/>
      </rPr>
      <t>:  Career Service Professional or its equivalent</t>
    </r>
  </si>
  <si>
    <t>BOCB-COPO3-734-1998</t>
  </si>
  <si>
    <t>Sub-Port of Jose Panganiban</t>
  </si>
  <si>
    <t>BOCB-COPO3-736-1998</t>
  </si>
  <si>
    <t>BOCB-COPO3-735-1998</t>
  </si>
  <si>
    <t>BOCB-COPO1-96-1998</t>
  </si>
  <si>
    <t>PORT OF SAN FERNANDO</t>
  </si>
  <si>
    <t>Port of San Fernando</t>
  </si>
  <si>
    <t>BOCB-COPO5-99-1998</t>
  </si>
  <si>
    <t>BOCB-COPO4-10-1998</t>
  </si>
  <si>
    <r>
      <rPr>
        <b/>
        <sz val="12"/>
        <color indexed="8"/>
        <rFont val="Tahoma"/>
        <family val="2"/>
      </rPr>
      <t>Education:</t>
    </r>
    <r>
      <rPr>
        <sz val="12"/>
        <color indexed="8"/>
        <rFont val="Tahoma"/>
        <family val="2"/>
      </rPr>
      <t xml:space="preserve">  Bachelor's degree                   
</t>
    </r>
    <r>
      <rPr>
        <b/>
        <sz val="12"/>
        <color indexed="8"/>
        <rFont val="Tahoma"/>
        <family val="2"/>
      </rPr>
      <t xml:space="preserve">Experience: </t>
    </r>
    <r>
      <rPr>
        <sz val="12"/>
        <color indexed="8"/>
        <rFont val="Tahoma"/>
        <family val="2"/>
      </rPr>
      <t xml:space="preserve"> 2 years of relevant experience                
</t>
    </r>
    <r>
      <rPr>
        <b/>
        <sz val="12"/>
        <color indexed="8"/>
        <rFont val="Tahoma"/>
        <family val="2"/>
      </rPr>
      <t>Training:</t>
    </r>
    <r>
      <rPr>
        <sz val="12"/>
        <color indexed="8"/>
        <rFont val="Tahoma"/>
        <family val="2"/>
      </rPr>
      <t xml:space="preserve">  8 hours of relevant training    
</t>
    </r>
    <r>
      <rPr>
        <b/>
        <sz val="12"/>
        <color indexed="8"/>
        <rFont val="Tahoma"/>
        <family val="2"/>
      </rPr>
      <t>Eligibility:</t>
    </r>
    <r>
      <rPr>
        <sz val="12"/>
        <color indexed="8"/>
        <rFont val="Tahoma"/>
        <family val="2"/>
      </rPr>
      <t xml:space="preserve">  Career Service Professional or its equivalent</t>
    </r>
  </si>
  <si>
    <t>BOCB-ATY2-14-2010</t>
  </si>
  <si>
    <t>BOCB-COPO2-16-1998</t>
  </si>
  <si>
    <t xml:space="preserve">BOCB-ACOO-10-1998
</t>
  </si>
  <si>
    <t>BOCB-ACOO-8-1998</t>
  </si>
  <si>
    <t>BOCB-ADAS2-25-2005</t>
  </si>
  <si>
    <t>Sub-Port of Claveria</t>
  </si>
  <si>
    <t>BOCB-COC1-12-1998</t>
  </si>
  <si>
    <t xml:space="preserve">Ability to: lead, plan, organize and manage the administrative, technical and fiscal operations of the port/subport; develop and to see through completion plans, programs and projects; and has advance knowledge on the revised TCCP </t>
  </si>
  <si>
    <t>BOCB-COPO3-102-1998</t>
  </si>
  <si>
    <t>BOCB-COPO3-114-1998</t>
  </si>
  <si>
    <t>BOCB-COPO1-209-1998</t>
  </si>
  <si>
    <t xml:space="preserve">Has basic knowledge on the revised TCCP </t>
  </si>
  <si>
    <t>BOCB-ADOF1-45-2005</t>
  </si>
  <si>
    <t>BOCB-ADAS2-28-2005</t>
  </si>
  <si>
    <r>
      <rPr>
        <b/>
        <sz val="12"/>
        <color theme="1"/>
        <rFont val="Tahoma"/>
        <family val="2"/>
      </rPr>
      <t xml:space="preserve">Education:  </t>
    </r>
    <r>
      <rPr>
        <sz val="12"/>
        <color theme="1"/>
        <rFont val="Tahoma"/>
        <family val="2"/>
      </rPr>
      <t xml:space="preserve">Bachelor's degree                    
</t>
    </r>
    <r>
      <rPr>
        <b/>
        <sz val="12"/>
        <color theme="1"/>
        <rFont val="Tahoma"/>
        <family val="2"/>
      </rPr>
      <t xml:space="preserve">Experience: </t>
    </r>
    <r>
      <rPr>
        <sz val="12"/>
        <color theme="1"/>
        <rFont val="Tahoma"/>
        <family val="2"/>
      </rPr>
      <t xml:space="preserve"> 3 years relevant experience                
</t>
    </r>
    <r>
      <rPr>
        <b/>
        <sz val="12"/>
        <color theme="1"/>
        <rFont val="Tahoma"/>
        <family val="2"/>
      </rPr>
      <t>Training:</t>
    </r>
    <r>
      <rPr>
        <sz val="12"/>
        <color theme="1"/>
        <rFont val="Tahoma"/>
        <family val="2"/>
      </rPr>
      <t xml:space="preserve">  16 hours relevant training     
</t>
    </r>
    <r>
      <rPr>
        <b/>
        <sz val="12"/>
        <color theme="1"/>
        <rFont val="Tahoma"/>
        <family val="2"/>
      </rPr>
      <t>Eligibility:</t>
    </r>
    <r>
      <rPr>
        <sz val="12"/>
        <color theme="1"/>
        <rFont val="Tahoma"/>
        <family val="2"/>
      </rPr>
      <t xml:space="preserve"> Career Service Professional or its equivalent</t>
    </r>
  </si>
  <si>
    <r>
      <rPr>
        <b/>
        <sz val="12"/>
        <color theme="1"/>
        <rFont val="Tahoma"/>
        <family val="2"/>
      </rPr>
      <t xml:space="preserve">Education: </t>
    </r>
    <r>
      <rPr>
        <sz val="12"/>
        <color theme="1"/>
        <rFont val="Tahoma"/>
        <family val="2"/>
      </rPr>
      <t xml:space="preserve"> Bachelor's degree                    
</t>
    </r>
    <r>
      <rPr>
        <b/>
        <sz val="12"/>
        <color theme="1"/>
        <rFont val="Tahoma"/>
        <family val="2"/>
      </rPr>
      <t>Experience:</t>
    </r>
    <r>
      <rPr>
        <sz val="12"/>
        <color theme="1"/>
        <rFont val="Tahoma"/>
        <family val="2"/>
      </rPr>
      <t xml:space="preserve">  2 years relevant experience                
</t>
    </r>
    <r>
      <rPr>
        <b/>
        <sz val="12"/>
        <color theme="1"/>
        <rFont val="Tahoma"/>
        <family val="2"/>
      </rPr>
      <t xml:space="preserve">Training: </t>
    </r>
    <r>
      <rPr>
        <sz val="12"/>
        <color theme="1"/>
        <rFont val="Tahoma"/>
        <family val="2"/>
      </rPr>
      <t xml:space="preserve"> 8 hours relevant training     
</t>
    </r>
    <r>
      <rPr>
        <b/>
        <sz val="12"/>
        <color theme="1"/>
        <rFont val="Tahoma"/>
        <family val="2"/>
      </rPr>
      <t>Eligibility:</t>
    </r>
    <r>
      <rPr>
        <sz val="12"/>
        <color theme="1"/>
        <rFont val="Tahoma"/>
        <family val="2"/>
      </rPr>
      <t xml:space="preserve">  Career Service Professional or its equivalent</t>
    </r>
  </si>
  <si>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none required
</t>
    </r>
    <r>
      <rPr>
        <b/>
        <sz val="12"/>
        <color indexed="8"/>
        <rFont val="Tahoma"/>
        <family val="2"/>
      </rPr>
      <t>Training:</t>
    </r>
    <r>
      <rPr>
        <sz val="12"/>
        <color indexed="8"/>
        <rFont val="Tahoma"/>
        <family val="2"/>
      </rPr>
      <t xml:space="preserve"> none required
</t>
    </r>
    <r>
      <rPr>
        <b/>
        <sz val="12"/>
        <color indexed="8"/>
        <rFont val="Tahoma"/>
        <family val="2"/>
      </rPr>
      <t>Eligibility:</t>
    </r>
    <r>
      <rPr>
        <sz val="12"/>
        <color indexed="8"/>
        <rFont val="Tahoma"/>
        <family val="2"/>
      </rPr>
      <t xml:space="preserve"> Career Service Professional or its equivalent</t>
    </r>
  </si>
  <si>
    <t>BOCB-ADOF2-28-2005</t>
  </si>
  <si>
    <t>BOCB-ADOF2-24-2005</t>
  </si>
  <si>
    <r>
      <rPr>
        <b/>
        <sz val="12"/>
        <color indexed="8"/>
        <rFont val="Tahoma"/>
        <family val="2"/>
      </rPr>
      <t>Education:</t>
    </r>
    <r>
      <rPr>
        <sz val="12"/>
        <color indexed="8"/>
        <rFont val="Tahoma"/>
        <family val="2"/>
      </rPr>
      <t xml:space="preserve">  Bachelor of Laws                   
</t>
    </r>
    <r>
      <rPr>
        <b/>
        <sz val="12"/>
        <color indexed="8"/>
        <rFont val="Tahoma"/>
        <family val="2"/>
      </rPr>
      <t>Experience:</t>
    </r>
    <r>
      <rPr>
        <sz val="12"/>
        <color indexed="8"/>
        <rFont val="Tahoma"/>
        <family val="2"/>
      </rPr>
      <t xml:space="preserve">  None required               </t>
    </r>
    <r>
      <rPr>
        <b/>
        <sz val="12"/>
        <color indexed="8"/>
        <rFont val="Tahoma"/>
        <family val="2"/>
      </rPr>
      <t xml:space="preserve"> 
Training:</t>
    </r>
    <r>
      <rPr>
        <sz val="12"/>
        <color indexed="8"/>
        <rFont val="Tahoma"/>
        <family val="2"/>
      </rPr>
      <t xml:space="preserve">   None required   
</t>
    </r>
    <r>
      <rPr>
        <b/>
        <sz val="12"/>
        <color indexed="8"/>
        <rFont val="Tahoma"/>
        <family val="2"/>
      </rPr>
      <t>Eligibility:</t>
    </r>
    <r>
      <rPr>
        <sz val="12"/>
        <color indexed="8"/>
        <rFont val="Tahoma"/>
        <family val="2"/>
      </rPr>
      <t xml:space="preserve">   RA 1080</t>
    </r>
  </si>
  <si>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2 years relevant experience                
</t>
    </r>
    <r>
      <rPr>
        <b/>
        <sz val="12"/>
        <color indexed="8"/>
        <rFont val="Tahoma"/>
        <family val="2"/>
      </rPr>
      <t>Training:</t>
    </r>
    <r>
      <rPr>
        <sz val="12"/>
        <color indexed="8"/>
        <rFont val="Tahoma"/>
        <family val="2"/>
      </rPr>
      <t xml:space="preserve">  8 hours of relevant training     
</t>
    </r>
    <r>
      <rPr>
        <b/>
        <sz val="12"/>
        <color indexed="8"/>
        <rFont val="Tahoma"/>
        <family val="2"/>
      </rPr>
      <t>Eligibility:</t>
    </r>
    <r>
      <rPr>
        <sz val="12"/>
        <color indexed="8"/>
        <rFont val="Tahoma"/>
        <family val="2"/>
      </rPr>
      <t xml:space="preserve">  Career Service Professional Eligibility or its equivalent</t>
    </r>
  </si>
  <si>
    <t>INTERNAL ADMINISTRATION GROUP</t>
  </si>
  <si>
    <r>
      <rPr>
        <b/>
        <sz val="12"/>
        <color indexed="8"/>
        <rFont val="Tahoma"/>
        <family val="2"/>
      </rPr>
      <t>Education</t>
    </r>
    <r>
      <rPr>
        <sz val="12"/>
        <color indexed="8"/>
        <rFont val="Tahoma"/>
        <family val="2"/>
      </rPr>
      <t xml:space="preserve">:  Bachelor's degree                  
</t>
    </r>
    <r>
      <rPr>
        <b/>
        <sz val="12"/>
        <color indexed="8"/>
        <rFont val="Tahoma"/>
        <family val="2"/>
      </rPr>
      <t>Experience</t>
    </r>
    <r>
      <rPr>
        <sz val="12"/>
        <color indexed="8"/>
        <rFont val="Tahoma"/>
        <family val="2"/>
      </rPr>
      <t xml:space="preserve">:  none required                </t>
    </r>
    <r>
      <rPr>
        <b/>
        <sz val="12"/>
        <color indexed="8"/>
        <rFont val="Tahoma"/>
        <family val="2"/>
      </rPr>
      <t xml:space="preserve">
Training</t>
    </r>
    <r>
      <rPr>
        <sz val="12"/>
        <color indexed="8"/>
        <rFont val="Tahoma"/>
        <family val="2"/>
      </rPr>
      <t xml:space="preserve">:  none required    
</t>
    </r>
    <r>
      <rPr>
        <b/>
        <sz val="12"/>
        <color indexed="8"/>
        <rFont val="Tahoma"/>
        <family val="2"/>
      </rPr>
      <t>Eligibility:</t>
    </r>
    <r>
      <rPr>
        <sz val="12"/>
        <color indexed="8"/>
        <rFont val="Tahoma"/>
        <family val="2"/>
      </rPr>
      <t xml:space="preserve">  Career Service Professional or its equivalent</t>
    </r>
  </si>
  <si>
    <r>
      <rPr>
        <b/>
        <sz val="12"/>
        <color indexed="8"/>
        <rFont val="Tahoma"/>
        <family val="2"/>
      </rPr>
      <t>Education:</t>
    </r>
    <r>
      <rPr>
        <sz val="12"/>
        <color indexed="8"/>
        <rFont val="Tahoma"/>
        <family val="2"/>
      </rPr>
      <t xml:space="preserve">  Completion of 2 years studies in college                 
</t>
    </r>
    <r>
      <rPr>
        <b/>
        <sz val="12"/>
        <color indexed="8"/>
        <rFont val="Tahoma"/>
        <family val="2"/>
      </rPr>
      <t>Experience:</t>
    </r>
    <r>
      <rPr>
        <sz val="12"/>
        <color indexed="8"/>
        <rFont val="Tahoma"/>
        <family val="2"/>
      </rPr>
      <t xml:space="preserve">  1 year of relevant experience                
</t>
    </r>
    <r>
      <rPr>
        <b/>
        <sz val="12"/>
        <color indexed="8"/>
        <rFont val="Tahoma"/>
        <family val="2"/>
      </rPr>
      <t xml:space="preserve">Training: </t>
    </r>
    <r>
      <rPr>
        <sz val="12"/>
        <color indexed="8"/>
        <rFont val="Tahoma"/>
        <family val="2"/>
      </rPr>
      <t xml:space="preserve"> 4 hours of relevant training    
</t>
    </r>
    <r>
      <rPr>
        <b/>
        <sz val="12"/>
        <color indexed="8"/>
        <rFont val="Tahoma"/>
        <family val="2"/>
      </rPr>
      <t>Eligibility:</t>
    </r>
    <r>
      <rPr>
        <sz val="12"/>
        <color indexed="8"/>
        <rFont val="Tahoma"/>
        <family val="2"/>
      </rPr>
      <t xml:space="preserve">  Career Service Subprofessional or its equivalent</t>
    </r>
  </si>
  <si>
    <r>
      <rPr>
        <b/>
        <sz val="12"/>
        <color indexed="8"/>
        <rFont val="Tahoma"/>
        <family val="2"/>
      </rPr>
      <t>Education:</t>
    </r>
    <r>
      <rPr>
        <sz val="12"/>
        <color indexed="8"/>
        <rFont val="Tahoma"/>
        <family val="2"/>
      </rPr>
      <t xml:space="preserve">  Bachelor's degree                  
</t>
    </r>
    <r>
      <rPr>
        <b/>
        <sz val="12"/>
        <color indexed="8"/>
        <rFont val="Tahoma"/>
        <family val="2"/>
      </rPr>
      <t xml:space="preserve">Experience:  </t>
    </r>
    <r>
      <rPr>
        <sz val="12"/>
        <color indexed="8"/>
        <rFont val="Tahoma"/>
        <family val="2"/>
      </rPr>
      <t xml:space="preserve">none required                
</t>
    </r>
    <r>
      <rPr>
        <b/>
        <sz val="12"/>
        <color indexed="8"/>
        <rFont val="Tahoma"/>
        <family val="2"/>
      </rPr>
      <t>Training:</t>
    </r>
    <r>
      <rPr>
        <sz val="12"/>
        <color indexed="8"/>
        <rFont val="Tahoma"/>
        <family val="2"/>
      </rPr>
      <t xml:space="preserve">  none required    
</t>
    </r>
    <r>
      <rPr>
        <b/>
        <sz val="12"/>
        <color indexed="8"/>
        <rFont val="Tahoma"/>
        <family val="2"/>
      </rPr>
      <t>Eligibility:</t>
    </r>
    <r>
      <rPr>
        <sz val="12"/>
        <color indexed="8"/>
        <rFont val="Tahoma"/>
        <family val="2"/>
      </rPr>
      <t xml:space="preserve">  Career Service Professional or its equivalent</t>
    </r>
  </si>
  <si>
    <r>
      <rPr>
        <b/>
        <sz val="12"/>
        <color indexed="8"/>
        <rFont val="Tahoma"/>
        <family val="2"/>
      </rPr>
      <t>Education:</t>
    </r>
    <r>
      <rPr>
        <sz val="12"/>
        <color indexed="8"/>
        <rFont val="Tahoma"/>
        <family val="2"/>
      </rPr>
      <t xml:space="preserve">  Bachelor's degree                    </t>
    </r>
    <r>
      <rPr>
        <b/>
        <sz val="12"/>
        <color indexed="8"/>
        <rFont val="Tahoma"/>
        <family val="2"/>
      </rPr>
      <t xml:space="preserve">
Experience:</t>
    </r>
    <r>
      <rPr>
        <sz val="12"/>
        <color indexed="8"/>
        <rFont val="Tahoma"/>
        <family val="2"/>
      </rPr>
      <t xml:space="preserve">  3 years relevant experience                
</t>
    </r>
    <r>
      <rPr>
        <b/>
        <sz val="12"/>
        <color indexed="8"/>
        <rFont val="Tahoma"/>
        <family val="2"/>
      </rPr>
      <t>Training:</t>
    </r>
    <r>
      <rPr>
        <sz val="12"/>
        <color indexed="8"/>
        <rFont val="Tahoma"/>
        <family val="2"/>
      </rPr>
      <t xml:space="preserve">  16 hours relevant training     
</t>
    </r>
    <r>
      <rPr>
        <b/>
        <sz val="12"/>
        <color indexed="8"/>
        <rFont val="Tahoma"/>
        <family val="2"/>
      </rPr>
      <t>Eligibility:</t>
    </r>
    <r>
      <rPr>
        <sz val="12"/>
        <color indexed="8"/>
        <rFont val="Tahoma"/>
        <family val="2"/>
      </rPr>
      <t xml:space="preserve">  Career Service Professional or its equivalentt</t>
    </r>
  </si>
  <si>
    <t>• Performs basic intelligence and investigative work involving the gathering/collection, compilation, and collation of information in the detection, deterrence, and prevention of commercial fraud, smuggling, intellectual property rights violation, terrorism, corruption, mismanagement, gross and aggravated misconduct, or misconduct that may be criminal in nature
• Conducts security mission activities onboard a vessel or aircraft, searches, seizes illicit cargoes, and/or baggages, and other contraband, and executes arrest in coordination with other law enforcement agencies</t>
  </si>
  <si>
    <r>
      <t>Education:</t>
    </r>
    <r>
      <rPr>
        <sz val="12"/>
        <color rgb="FF000000"/>
        <rFont val="Tahoma"/>
        <family val="2"/>
      </rPr>
      <t xml:space="preserve">  Bachelor's degree               
</t>
    </r>
    <r>
      <rPr>
        <b/>
        <sz val="12"/>
        <color rgb="FF000000"/>
        <rFont val="Tahoma"/>
        <family val="2"/>
      </rPr>
      <t>Experience:</t>
    </r>
    <r>
      <rPr>
        <sz val="12"/>
        <color rgb="FF000000"/>
        <rFont val="Tahoma"/>
        <family val="2"/>
      </rPr>
      <t xml:space="preserve">  2 years relevant experience     
</t>
    </r>
    <r>
      <rPr>
        <b/>
        <sz val="12"/>
        <color rgb="FF000000"/>
        <rFont val="Tahoma"/>
        <family val="2"/>
      </rPr>
      <t>Training:</t>
    </r>
    <r>
      <rPr>
        <sz val="12"/>
        <color rgb="FF000000"/>
        <rFont val="Tahoma"/>
        <family val="2"/>
      </rPr>
      <t xml:space="preserve">  8 hours relevant training            
</t>
    </r>
    <r>
      <rPr>
        <b/>
        <sz val="12"/>
        <color rgb="FF000000"/>
        <rFont val="Tahoma"/>
        <family val="2"/>
      </rPr>
      <t>Eligibility:</t>
    </r>
    <r>
      <rPr>
        <sz val="12"/>
        <color rgb="FF000000"/>
        <rFont val="Tahoma"/>
        <family val="2"/>
      </rPr>
      <t xml:space="preserve">  Career Service Professional or its equivalent      </t>
    </r>
  </si>
  <si>
    <r>
      <t>Education:</t>
    </r>
    <r>
      <rPr>
        <sz val="12"/>
        <color rgb="FF000000"/>
        <rFont val="Tahoma"/>
        <family val="2"/>
      </rPr>
      <t xml:space="preserve">  Bachelor's degree           
</t>
    </r>
    <r>
      <rPr>
        <b/>
        <sz val="12"/>
        <color rgb="FF000000"/>
        <rFont val="Tahoma"/>
        <family val="2"/>
      </rPr>
      <t>Experience:</t>
    </r>
    <r>
      <rPr>
        <sz val="12"/>
        <color rgb="FF000000"/>
        <rFont val="Tahoma"/>
        <family val="2"/>
      </rPr>
      <t xml:space="preserve">  1 year of relevant experience     
</t>
    </r>
    <r>
      <rPr>
        <b/>
        <sz val="12"/>
        <color rgb="FF000000"/>
        <rFont val="Tahoma"/>
        <family val="2"/>
      </rPr>
      <t>Training:</t>
    </r>
    <r>
      <rPr>
        <sz val="12"/>
        <color rgb="FF000000"/>
        <rFont val="Tahoma"/>
        <family val="2"/>
      </rPr>
      <t xml:space="preserve">  4 hours of relevant training           
</t>
    </r>
    <r>
      <rPr>
        <b/>
        <sz val="12"/>
        <color rgb="FF000000"/>
        <rFont val="Tahoma"/>
        <family val="2"/>
      </rPr>
      <t xml:space="preserve">Eligibility:  </t>
    </r>
    <r>
      <rPr>
        <sz val="12"/>
        <color rgb="FF000000"/>
        <rFont val="Tahoma"/>
        <family val="2"/>
      </rPr>
      <t xml:space="preserve">Career Service Professional or its equivalent    </t>
    </r>
  </si>
  <si>
    <r>
      <t>Education:</t>
    </r>
    <r>
      <rPr>
        <sz val="12"/>
        <color rgb="FF000000"/>
        <rFont val="Tahoma"/>
        <family val="2"/>
      </rPr>
      <t xml:space="preserve">  Bachelor's degree                  
</t>
    </r>
    <r>
      <rPr>
        <b/>
        <sz val="12"/>
        <color rgb="FF000000"/>
        <rFont val="Tahoma"/>
        <family val="2"/>
      </rPr>
      <t>Experience:</t>
    </r>
    <r>
      <rPr>
        <sz val="12"/>
        <color rgb="FF000000"/>
        <rFont val="Tahoma"/>
        <family val="2"/>
      </rPr>
      <t xml:space="preserve">  none required  
</t>
    </r>
    <r>
      <rPr>
        <b/>
        <sz val="12"/>
        <color rgb="FF000000"/>
        <rFont val="Tahoma"/>
        <family val="2"/>
      </rPr>
      <t>Training:</t>
    </r>
    <r>
      <rPr>
        <sz val="12"/>
        <color rgb="FF000000"/>
        <rFont val="Tahoma"/>
        <family val="2"/>
      </rPr>
      <t xml:space="preserve">  none required   
</t>
    </r>
    <r>
      <rPr>
        <b/>
        <sz val="12"/>
        <color rgb="FF000000"/>
        <rFont val="Tahoma"/>
        <family val="2"/>
      </rPr>
      <t>Eligibility:</t>
    </r>
    <r>
      <rPr>
        <sz val="12"/>
        <color rgb="FF000000"/>
        <rFont val="Tahoma"/>
        <family val="2"/>
      </rPr>
      <t xml:space="preserve">  Career Service Professional or its equivalent</t>
    </r>
  </si>
  <si>
    <r>
      <t>Education:</t>
    </r>
    <r>
      <rPr>
        <sz val="12"/>
        <color rgb="FF000000"/>
        <rFont val="Tahoma"/>
        <family val="2"/>
      </rPr>
      <t xml:space="preserve"> Bachelor's Degree or relevant to the job  
</t>
    </r>
    <r>
      <rPr>
        <b/>
        <sz val="12"/>
        <color rgb="FF000000"/>
        <rFont val="Tahoma"/>
        <family val="2"/>
      </rPr>
      <t>Experience:</t>
    </r>
    <r>
      <rPr>
        <sz val="12"/>
        <color rgb="FF000000"/>
        <rFont val="Tahoma"/>
        <family val="2"/>
      </rPr>
      <t xml:space="preserve"> none required
</t>
    </r>
    <r>
      <rPr>
        <b/>
        <sz val="12"/>
        <color rgb="FF000000"/>
        <rFont val="Tahoma"/>
        <family val="2"/>
      </rPr>
      <t>Training:</t>
    </r>
    <r>
      <rPr>
        <sz val="12"/>
        <color rgb="FF000000"/>
        <rFont val="Tahoma"/>
        <family val="2"/>
      </rPr>
      <t xml:space="preserve"> none required
</t>
    </r>
    <r>
      <rPr>
        <b/>
        <sz val="12"/>
        <color rgb="FF000000"/>
        <rFont val="Tahoma"/>
        <family val="2"/>
      </rPr>
      <t>Eligibility:</t>
    </r>
    <r>
      <rPr>
        <sz val="12"/>
        <color rgb="FF000000"/>
        <rFont val="Tahoma"/>
        <family val="2"/>
      </rPr>
      <t xml:space="preserve"> Career Service Professional or its equivalent</t>
    </r>
  </si>
  <si>
    <r>
      <t>Education:</t>
    </r>
    <r>
      <rPr>
        <sz val="12"/>
        <color rgb="FF000000"/>
        <rFont val="Tahoma"/>
        <family val="2"/>
      </rPr>
      <t xml:space="preserve"> Completion of two (2) years in College      
</t>
    </r>
    <r>
      <rPr>
        <b/>
        <sz val="12"/>
        <color rgb="FF000000"/>
        <rFont val="Tahoma"/>
        <family val="2"/>
      </rPr>
      <t>Experience:</t>
    </r>
    <r>
      <rPr>
        <sz val="12"/>
        <color rgb="FF000000"/>
        <rFont val="Tahoma"/>
        <family val="2"/>
      </rPr>
      <t xml:space="preserve"> 1 year of relevant experience
</t>
    </r>
    <r>
      <rPr>
        <b/>
        <sz val="12"/>
        <color rgb="FF000000"/>
        <rFont val="Tahoma"/>
        <family val="2"/>
      </rPr>
      <t>Training:</t>
    </r>
    <r>
      <rPr>
        <sz val="12"/>
        <color rgb="FF000000"/>
        <rFont val="Tahoma"/>
        <family val="2"/>
      </rPr>
      <t xml:space="preserve"> 4 hours of relevant training
</t>
    </r>
    <r>
      <rPr>
        <b/>
        <sz val="12"/>
        <color rgb="FF000000"/>
        <rFont val="Tahoma"/>
        <family val="2"/>
      </rPr>
      <t>Eligibility:</t>
    </r>
    <r>
      <rPr>
        <sz val="12"/>
        <color rgb="FF000000"/>
        <rFont val="Tahoma"/>
        <family val="2"/>
      </rPr>
      <t xml:space="preserve"> Career Service Subprofessional or its equivalent</t>
    </r>
  </si>
  <si>
    <t>Special Agent I</t>
  </si>
  <si>
    <t>• Performs basic intelligence and investigative work involving the gathering/collection, compilation, and collation of information in the detection, deterrence, and prevention of commercial fraud, smuggling, intellectual property rights violation, terrorism, corruption, mismanagement, gross and aggravated misconduct, or misconduct that may be criminal in nature</t>
  </si>
  <si>
    <t>Investigation and Prosecution Division (IPD)</t>
  </si>
  <si>
    <t>MANAGEMENT INFORMATION SYSTEMS AND TECHNOLOGY GROUP</t>
  </si>
  <si>
    <t>Education:  Completion of 2 years studies in college                 
Experience:  1 year of relevant experience                
Training:  4 hours of relevant training    
Eligibility:  Career Service Sub-Professional or its equivalent</t>
  </si>
  <si>
    <t>Education: Completion of two (2) years in College      
Experience: 1 year of relevant experience
Training: 4 hours of relevant training
Eligibility: Career Service Sub-Professional or its equivalent</t>
  </si>
  <si>
    <t>Education:  Completion of 2 years in college
Experience:  2 years relevant experience                
Training:   8 hours relevant training     
Eligibility:   Career Service Sub-Professional or its equivalent</t>
  </si>
  <si>
    <t>Education:  2 years in college
Experience:  1 year relevant experience                
Training:   4 hours relevant training     
Eligibility:   Career Service Sub-Professional or its equivalent</t>
  </si>
  <si>
    <t xml:space="preserve">Education: Completion of two (2) years in College      
Experience: none required
Training: none required
Eligibility: Career Service Sub-Professional or its equivalent </t>
  </si>
  <si>
    <t>Education:  Completion of 2 years studies in college                   
Experience:  2 years of relevant experience                
Training:   8 hours of relevant training    
Eligibility:   Career Service Sub-Professional or its equivalent</t>
  </si>
  <si>
    <t>Education:  2 years in college
Experience:  2 years relevant experience                
Training:   8 hours relevant training     
Eligibility:   Career Service Sub-Professional or its equivalent</t>
  </si>
  <si>
    <t>Education:  Completion of 2 years studies in college                   
Experience:  1 year of relevant experience                
Training:   4 hours of relevant training    
Eligibility:   Career Service Sub-Professional or its equivalent</t>
  </si>
  <si>
    <r>
      <rPr>
        <b/>
        <sz val="12"/>
        <color theme="1"/>
        <rFont val="Tahoma"/>
        <family val="2"/>
      </rPr>
      <t>Education</t>
    </r>
    <r>
      <rPr>
        <sz val="12"/>
        <color theme="1"/>
        <rFont val="Tahoma"/>
        <family val="2"/>
      </rPr>
      <t xml:space="preserve">: Bachelor's Degree relevant to the job      
</t>
    </r>
    <r>
      <rPr>
        <b/>
        <sz val="12"/>
        <color theme="1"/>
        <rFont val="Tahoma"/>
        <family val="2"/>
      </rPr>
      <t>Experience</t>
    </r>
    <r>
      <rPr>
        <sz val="12"/>
        <color theme="1"/>
        <rFont val="Tahoma"/>
        <family val="2"/>
      </rPr>
      <t xml:space="preserve">: 1 year of relevant experience
</t>
    </r>
    <r>
      <rPr>
        <b/>
        <sz val="12"/>
        <color theme="1"/>
        <rFont val="Tahoma"/>
        <family val="2"/>
      </rPr>
      <t>Training:</t>
    </r>
    <r>
      <rPr>
        <sz val="12"/>
        <color theme="1"/>
        <rFont val="Tahoma"/>
        <family val="2"/>
      </rPr>
      <t xml:space="preserve"> 4 hours of relevant training
</t>
    </r>
    <r>
      <rPr>
        <b/>
        <sz val="12"/>
        <color theme="1"/>
        <rFont val="Tahoma"/>
        <family val="2"/>
      </rPr>
      <t>Eligibility:</t>
    </r>
    <r>
      <rPr>
        <sz val="12"/>
        <color theme="1"/>
        <rFont val="Tahoma"/>
        <family val="2"/>
      </rPr>
      <t xml:space="preserve"> Career Service Professional or its equivalent</t>
    </r>
  </si>
  <si>
    <t>• Performs routinary functions in the areas of human resource, training, budget, general services, records management and public information</t>
  </si>
  <si>
    <t>BOCB-SVCOO-3-1998</t>
  </si>
  <si>
    <t>Miscellaneous Manufacturing Bonded Warehouse Diviison</t>
  </si>
  <si>
    <t>BOCB-SVCOO-4-1998</t>
  </si>
  <si>
    <t>BOCB-SVCOO-6-1998</t>
  </si>
  <si>
    <t>BOCB-SVCOO-7-1998</t>
  </si>
  <si>
    <t>BOCB-SVCOO-11-1998</t>
  </si>
  <si>
    <t>BOCB-SVCOO-13-1998</t>
  </si>
  <si>
    <t>BOCB-SVCOO-17-1998</t>
  </si>
  <si>
    <t>BOCB-SVCOO-18-1998</t>
  </si>
  <si>
    <t>BOCB-SVCOO-54-1998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</si>
</sst>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43" x14ac:knownFonts="1">
    <font>
      <sz val="11"/>
      <color theme="1"/>
      <name val="Calibri"/>
      <family val="2"/>
      <scheme val="minor"/>
    </font>
    <font>
      <sz val="11"/>
      <color theme="1"/>
      <name val="Calibri"/>
      <family val="2"/>
      <scheme val="minor"/>
    </font>
    <font>
      <sz val="12"/>
      <color theme="1"/>
      <name val="Tahoma"/>
      <family val="2"/>
    </font>
    <font>
      <sz val="12"/>
      <name val="Tahoma"/>
      <family val="2"/>
    </font>
    <font>
      <b/>
      <sz val="12"/>
      <color theme="1"/>
      <name val="Tahoma"/>
      <family val="2"/>
    </font>
    <font>
      <sz val="9"/>
      <color theme="1"/>
      <name val="Tahoma"/>
      <family val="2"/>
    </font>
    <font>
      <b/>
      <u/>
      <sz val="12"/>
      <color theme="1"/>
      <name val="Tahoma"/>
      <family val="2"/>
    </font>
    <font>
      <b/>
      <u/>
      <sz val="12"/>
      <name val="Tahoma"/>
      <family val="2"/>
    </font>
    <font>
      <b/>
      <sz val="12"/>
      <name val="Tahoma"/>
      <family val="2"/>
    </font>
    <font>
      <b/>
      <sz val="12"/>
      <color indexed="8"/>
      <name val="Tahoma"/>
      <family val="2"/>
    </font>
    <font>
      <sz val="12"/>
      <color indexed="8"/>
      <name val="Tahoma"/>
      <family val="2"/>
    </font>
    <font>
      <sz val="12"/>
      <name val="Calibri"/>
      <family val="2"/>
      <scheme val="minor"/>
    </font>
    <font>
      <sz val="11"/>
      <name val="Calibri"/>
      <family val="2"/>
      <scheme val="minor"/>
    </font>
    <font>
      <sz val="9"/>
      <name val="Tahoma"/>
      <family val="2"/>
    </font>
    <font>
      <b/>
      <sz val="9"/>
      <color theme="1"/>
      <name val="Tahoma"/>
      <family val="2"/>
    </font>
    <font>
      <b/>
      <u/>
      <sz val="18"/>
      <color theme="1"/>
      <name val="Tahoma"/>
      <family val="2"/>
    </font>
    <font>
      <b/>
      <u/>
      <sz val="9"/>
      <color theme="1"/>
      <name val="Tahoma"/>
      <family val="2"/>
    </font>
    <font>
      <b/>
      <u/>
      <sz val="9"/>
      <name val="Tahoma"/>
      <family val="2"/>
    </font>
    <font>
      <b/>
      <sz val="14"/>
      <color theme="1"/>
      <name val="Tahoma"/>
      <family val="2"/>
    </font>
    <font>
      <b/>
      <sz val="14"/>
      <name val="Tahoma"/>
      <family val="2"/>
    </font>
    <font>
      <sz val="14"/>
      <color theme="1"/>
      <name val="Tahoma"/>
      <family val="2"/>
    </font>
    <font>
      <sz val="14"/>
      <name val="Tahoma"/>
      <family val="2"/>
    </font>
    <font>
      <sz val="11"/>
      <name val="Tahoma"/>
      <family val="2"/>
    </font>
    <font>
      <b/>
      <sz val="11"/>
      <name val="Tahoma"/>
      <family val="2"/>
    </font>
    <font>
      <b/>
      <sz val="9"/>
      <name val="Tahoma"/>
      <family val="2"/>
    </font>
    <font>
      <sz val="10"/>
      <color indexed="8"/>
      <name val="Arial"/>
      <family val="2"/>
    </font>
    <font>
      <i/>
      <sz val="12"/>
      <color theme="1"/>
      <name val="Tahoma"/>
      <family val="2"/>
    </font>
    <font>
      <i/>
      <sz val="9"/>
      <color theme="1"/>
      <name val="Tahoma"/>
      <family val="2"/>
    </font>
    <font>
      <b/>
      <sz val="14"/>
      <color indexed="8"/>
      <name val="Tahoma"/>
      <family val="2"/>
    </font>
    <font>
      <sz val="14"/>
      <color indexed="8"/>
      <name val="Tahoma"/>
      <family val="2"/>
    </font>
    <font>
      <b/>
      <sz val="9"/>
      <color indexed="8"/>
      <name val="Tahoma"/>
      <family val="2"/>
    </font>
    <font>
      <sz val="9"/>
      <color indexed="8"/>
      <name val="Tahoma"/>
      <family val="2"/>
    </font>
    <font>
      <sz val="12"/>
      <color rgb="FF000000"/>
      <name val="Tahoma"/>
      <family val="2"/>
    </font>
    <font>
      <sz val="11"/>
      <color rgb="FF000000"/>
      <name val="Tahoma"/>
      <family val="2"/>
    </font>
    <font>
      <sz val="11"/>
      <color theme="1"/>
      <name val="Tahoma"/>
      <family val="2"/>
    </font>
    <font>
      <b/>
      <sz val="11"/>
      <color theme="1"/>
      <name val="Tahoma"/>
      <family val="2"/>
    </font>
    <font>
      <b/>
      <u/>
      <sz val="11"/>
      <color theme="1"/>
      <name val="Tahoma"/>
      <family val="2"/>
    </font>
    <font>
      <b/>
      <u/>
      <sz val="11"/>
      <name val="Tahoma"/>
      <family val="2"/>
    </font>
    <font>
      <sz val="9"/>
      <color theme="1"/>
      <name val="Calibri"/>
      <family val="2"/>
      <scheme val="minor"/>
    </font>
    <font>
      <b/>
      <sz val="11"/>
      <name val="Calibri"/>
      <family val="2"/>
      <scheme val="minor"/>
    </font>
    <font>
      <b/>
      <i/>
      <sz val="12"/>
      <color theme="1"/>
      <name val="Tahoma"/>
      <family val="2"/>
    </font>
    <font>
      <b/>
      <i/>
      <sz val="9"/>
      <color theme="1"/>
      <name val="Tahoma"/>
      <family val="2"/>
    </font>
    <font>
      <b/>
      <sz val="12"/>
      <color rgb="FF000000"/>
      <name val="Tahoma"/>
      <family val="2"/>
    </font>
  </fonts>
  <fills count="2">
    <fill>
      <patternFill patternType="none"/>
    </fill>
    <fill>
      <patternFill patternType="gray125"/>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bottom style="dotted">
        <color indexed="64"/>
      </bottom>
      <diagonal/>
    </border>
    <border>
      <left/>
      <right style="thin">
        <color indexed="64"/>
      </right>
      <top/>
      <bottom/>
      <diagonal/>
    </border>
    <border>
      <left/>
      <right style="thin">
        <color indexed="64"/>
      </right>
      <top style="dotted">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dotted">
        <color indexed="64"/>
      </right>
      <top/>
      <bottom/>
      <diagonal/>
    </border>
    <border>
      <left style="medium">
        <color indexed="64"/>
      </left>
      <right style="dotted">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dotted">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dotted">
        <color indexed="64"/>
      </left>
      <right style="dotted">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s>
  <cellStyleXfs count="3">
    <xf numFmtId="0" fontId="0" fillId="0" borderId="0"/>
    <xf numFmtId="43" fontId="1" fillId="0" borderId="0" applyFont="0" applyFill="0" applyBorder="0" applyAlignment="0" applyProtection="0"/>
    <xf numFmtId="0" fontId="25" fillId="0" borderId="0">
      <alignment vertical="top"/>
    </xf>
  </cellStyleXfs>
  <cellXfs count="766">
    <xf numFmtId="0" fontId="0" fillId="0" borderId="0" xfId="0"/>
    <xf numFmtId="0" fontId="2" fillId="0" borderId="0" xfId="0" applyFont="1" applyFill="1" applyAlignment="1">
      <alignment vertical="top" wrapText="1"/>
    </xf>
    <xf numFmtId="0" fontId="3" fillId="0" borderId="0" xfId="0" applyFont="1" applyFill="1" applyAlignment="1">
      <alignment horizontal="left" vertical="top" wrapText="1"/>
    </xf>
    <xf numFmtId="0" fontId="4"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horizontal="left" vertical="top"/>
    </xf>
    <xf numFmtId="0" fontId="2" fillId="0" borderId="0" xfId="0" applyFont="1" applyFill="1" applyAlignment="1">
      <alignment vertical="top"/>
    </xf>
    <xf numFmtId="0" fontId="2" fillId="0" borderId="0" xfId="0" applyFont="1" applyFill="1" applyAlignment="1">
      <alignment horizontal="left" vertical="top" wrapText="1"/>
    </xf>
    <xf numFmtId="0" fontId="5" fillId="0" borderId="0" xfId="0" applyFont="1" applyFill="1"/>
    <xf numFmtId="0" fontId="6" fillId="0" borderId="0" xfId="0" applyFont="1" applyFill="1" applyAlignment="1">
      <alignment vertical="top" wrapText="1"/>
    </xf>
    <xf numFmtId="0" fontId="7" fillId="0" borderId="0" xfId="0" applyFont="1" applyFill="1" applyAlignment="1">
      <alignment horizontal="left" vertical="top" wrapText="1"/>
    </xf>
    <xf numFmtId="0" fontId="6" fillId="0" borderId="0" xfId="0" applyFont="1" applyFill="1" applyAlignment="1">
      <alignment horizontal="center" vertical="center"/>
    </xf>
    <xf numFmtId="0" fontId="6" fillId="0" borderId="0" xfId="0" applyFont="1" applyFill="1" applyAlignment="1">
      <alignment horizontal="left" vertical="top" wrapText="1"/>
    </xf>
    <xf numFmtId="0" fontId="6" fillId="0" borderId="0" xfId="0" applyFont="1" applyFill="1" applyAlignment="1">
      <alignment horizontal="center" vertical="top"/>
    </xf>
    <xf numFmtId="0" fontId="4" fillId="0" borderId="1" xfId="0" applyFont="1" applyFill="1" applyBorder="1" applyAlignment="1">
      <alignment vertical="top" wrapText="1"/>
    </xf>
    <xf numFmtId="0" fontId="8" fillId="0" borderId="2" xfId="0" applyFont="1" applyFill="1" applyBorder="1" applyAlignment="1">
      <alignment horizontal="left" vertical="top" wrapText="1"/>
    </xf>
    <xf numFmtId="0" fontId="4" fillId="0" borderId="2" xfId="0" applyFont="1" applyFill="1" applyBorder="1" applyAlignment="1">
      <alignment vertical="top"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vertical="top" wrapText="1"/>
    </xf>
    <xf numFmtId="0" fontId="8" fillId="0" borderId="5" xfId="0" applyFont="1" applyFill="1" applyBorder="1" applyAlignment="1">
      <alignment horizontal="left" vertical="top" wrapText="1"/>
    </xf>
    <xf numFmtId="0" fontId="4" fillId="0" borderId="5" xfId="0" applyFont="1" applyFill="1" applyBorder="1" applyAlignment="1">
      <alignment vertical="top" wrapText="1"/>
    </xf>
    <xf numFmtId="0" fontId="4" fillId="0" borderId="5" xfId="0" applyFont="1" applyFill="1" applyBorder="1" applyAlignment="1">
      <alignment horizontal="center" vertical="center" wrapText="1"/>
    </xf>
    <xf numFmtId="0" fontId="4" fillId="0" borderId="5" xfId="0" applyFont="1" applyFill="1" applyBorder="1" applyAlignment="1">
      <alignment horizontal="left"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left" vertical="top" wrapText="1"/>
    </xf>
    <xf numFmtId="0" fontId="9" fillId="0" borderId="7" xfId="0" applyFont="1" applyFill="1" applyBorder="1" applyAlignment="1">
      <alignment vertical="top" wrapText="1"/>
    </xf>
    <xf numFmtId="0" fontId="3" fillId="0" borderId="8" xfId="0" applyFont="1" applyFill="1" applyBorder="1" applyAlignment="1">
      <alignment horizontal="left" vertical="top" wrapText="1"/>
    </xf>
    <xf numFmtId="0" fontId="10" fillId="0" borderId="8" xfId="0" applyFont="1" applyFill="1" applyBorder="1" applyAlignment="1">
      <alignment vertical="top" wrapText="1"/>
    </xf>
    <xf numFmtId="0" fontId="9" fillId="0" borderId="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top" wrapText="1"/>
    </xf>
    <xf numFmtId="0" fontId="2" fillId="0" borderId="8" xfId="0" applyFont="1" applyFill="1" applyBorder="1" applyAlignment="1"/>
    <xf numFmtId="0" fontId="2" fillId="0" borderId="9" xfId="0" applyFont="1" applyFill="1" applyBorder="1" applyAlignment="1">
      <alignment horizontal="left" wrapText="1"/>
    </xf>
    <xf numFmtId="0" fontId="9" fillId="0" borderId="11" xfId="0" applyFont="1" applyFill="1" applyBorder="1" applyAlignment="1">
      <alignment horizontal="center" vertical="top"/>
    </xf>
    <xf numFmtId="0" fontId="2" fillId="0" borderId="8" xfId="0" applyFont="1" applyFill="1" applyBorder="1" applyAlignment="1">
      <alignment vertical="top" wrapText="1"/>
    </xf>
    <xf numFmtId="0" fontId="3" fillId="0" borderId="11" xfId="0" applyFont="1" applyFill="1" applyBorder="1" applyAlignment="1">
      <alignment horizontal="left" vertical="top" wrapText="1"/>
    </xf>
    <xf numFmtId="0" fontId="3" fillId="0" borderId="11" xfId="0" applyFont="1" applyFill="1" applyBorder="1" applyAlignment="1">
      <alignment vertical="top" wrapText="1"/>
    </xf>
    <xf numFmtId="0" fontId="8" fillId="0" borderId="11" xfId="0" applyFont="1" applyFill="1" applyBorder="1" applyAlignment="1">
      <alignment horizontal="center" vertical="top"/>
    </xf>
    <xf numFmtId="0" fontId="3" fillId="0" borderId="13" xfId="0" applyFont="1" applyFill="1" applyBorder="1" applyAlignment="1">
      <alignmen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vertical="top" wrapText="1"/>
    </xf>
    <xf numFmtId="0" fontId="8" fillId="0" borderId="10" xfId="0" applyFont="1" applyFill="1" applyBorder="1" applyAlignment="1">
      <alignment horizontal="center" vertical="top"/>
    </xf>
    <xf numFmtId="0" fontId="11" fillId="0" borderId="8" xfId="0" applyFont="1" applyFill="1" applyBorder="1" applyAlignment="1">
      <alignment vertical="top" wrapText="1"/>
    </xf>
    <xf numFmtId="0" fontId="3" fillId="0" borderId="15" xfId="0" applyFont="1" applyFill="1" applyBorder="1" applyAlignment="1">
      <alignment vertical="top" wrapText="1"/>
    </xf>
    <xf numFmtId="0" fontId="10" fillId="0" borderId="11" xfId="0" applyFont="1" applyFill="1" applyBorder="1" applyAlignment="1">
      <alignment vertical="top" wrapText="1"/>
    </xf>
    <xf numFmtId="0" fontId="10" fillId="0" borderId="10" xfId="0" applyFont="1" applyFill="1" applyBorder="1" applyAlignment="1">
      <alignment vertical="top" wrapText="1"/>
    </xf>
    <xf numFmtId="0" fontId="3" fillId="0" borderId="16" xfId="0" applyFont="1" applyFill="1" applyBorder="1" applyAlignment="1">
      <alignment horizontal="left" vertical="top" wrapText="1"/>
    </xf>
    <xf numFmtId="0" fontId="10" fillId="0" borderId="16" xfId="0" applyFont="1" applyFill="1" applyBorder="1" applyAlignment="1">
      <alignment vertical="top" wrapText="1"/>
    </xf>
    <xf numFmtId="0" fontId="3" fillId="0" borderId="17" xfId="0" applyFont="1" applyFill="1" applyBorder="1" applyAlignment="1">
      <alignment vertical="top" wrapText="1"/>
    </xf>
    <xf numFmtId="0" fontId="3" fillId="0" borderId="0" xfId="0" applyFont="1" applyFill="1" applyBorder="1" applyAlignment="1">
      <alignment horizontal="left" vertical="top" wrapText="1"/>
    </xf>
    <xf numFmtId="0" fontId="3" fillId="0" borderId="16" xfId="0" applyFont="1" applyFill="1" applyBorder="1" applyAlignment="1">
      <alignment vertical="top" wrapText="1"/>
    </xf>
    <xf numFmtId="0" fontId="8" fillId="0" borderId="18" xfId="0" applyFont="1" applyFill="1" applyBorder="1" applyAlignment="1">
      <alignment horizontal="center" vertical="top"/>
    </xf>
    <xf numFmtId="0" fontId="2" fillId="0" borderId="11" xfId="0" applyFont="1" applyFill="1" applyBorder="1" applyAlignment="1">
      <alignment horizontal="left" vertical="top" wrapText="1"/>
    </xf>
    <xf numFmtId="0" fontId="2" fillId="0" borderId="11" xfId="0" applyFont="1" applyFill="1" applyBorder="1" applyAlignment="1">
      <alignment vertical="top" wrapText="1"/>
    </xf>
    <xf numFmtId="0" fontId="2" fillId="0" borderId="12" xfId="0" applyFont="1" applyFill="1" applyBorder="1" applyAlignment="1">
      <alignment horizontal="left" vertical="top" wrapText="1"/>
    </xf>
    <xf numFmtId="0" fontId="2" fillId="0" borderId="10" xfId="0" applyFont="1" applyFill="1" applyBorder="1" applyAlignment="1">
      <alignment vertical="top" wrapText="1"/>
    </xf>
    <xf numFmtId="0" fontId="5" fillId="0" borderId="0" xfId="0" applyFont="1" applyFill="1" applyBorder="1"/>
    <xf numFmtId="0" fontId="4" fillId="0" borderId="21" xfId="0" applyFont="1" applyFill="1" applyBorder="1" applyAlignment="1">
      <alignment horizontal="center" vertical="top"/>
    </xf>
    <xf numFmtId="0" fontId="2" fillId="0" borderId="16" xfId="0" applyFont="1" applyFill="1" applyBorder="1" applyAlignment="1">
      <alignment vertical="top" wrapText="1"/>
    </xf>
    <xf numFmtId="0" fontId="3" fillId="0" borderId="25" xfId="0" applyFont="1" applyFill="1" applyBorder="1" applyAlignment="1">
      <alignment vertical="top" wrapText="1"/>
    </xf>
    <xf numFmtId="0" fontId="8" fillId="0" borderId="19" xfId="0" applyFont="1" applyFill="1" applyBorder="1" applyAlignment="1">
      <alignment horizontal="center" vertical="top"/>
    </xf>
    <xf numFmtId="0" fontId="8" fillId="0" borderId="16" xfId="0" applyFont="1" applyFill="1" applyBorder="1" applyAlignment="1">
      <alignment horizontal="center" vertical="top"/>
    </xf>
    <xf numFmtId="0" fontId="3" fillId="0" borderId="7" xfId="0" applyFont="1" applyFill="1" applyBorder="1" applyAlignment="1">
      <alignment vertical="top" wrapText="1"/>
    </xf>
    <xf numFmtId="0" fontId="4" fillId="0" borderId="28" xfId="0" applyFont="1" applyFill="1" applyBorder="1" applyAlignment="1">
      <alignment horizontal="center" vertical="top"/>
    </xf>
    <xf numFmtId="0" fontId="2" fillId="0" borderId="9" xfId="0" applyFont="1" applyFill="1" applyBorder="1" applyAlignment="1">
      <alignment horizontal="left" vertical="top" wrapText="1"/>
    </xf>
    <xf numFmtId="0" fontId="4" fillId="0" borderId="11" xfId="0" applyFont="1" applyFill="1" applyBorder="1" applyAlignment="1">
      <alignment horizontal="center" vertical="top"/>
    </xf>
    <xf numFmtId="0" fontId="2" fillId="0" borderId="23" xfId="0" applyFont="1" applyFill="1" applyBorder="1" applyAlignment="1">
      <alignment vertical="top" wrapText="1"/>
    </xf>
    <xf numFmtId="0" fontId="2" fillId="0" borderId="25" xfId="0" applyFont="1" applyFill="1" applyBorder="1" applyAlignment="1">
      <alignment vertical="top" wrapText="1"/>
    </xf>
    <xf numFmtId="0" fontId="2" fillId="0" borderId="17" xfId="0" applyFont="1" applyFill="1" applyBorder="1" applyAlignment="1">
      <alignment vertical="top" wrapText="1"/>
    </xf>
    <xf numFmtId="0" fontId="5" fillId="0" borderId="0" xfId="0" applyFont="1" applyFill="1" applyAlignment="1">
      <alignment vertical="top"/>
    </xf>
    <xf numFmtId="0" fontId="4" fillId="0" borderId="8" xfId="0" applyFont="1" applyFill="1" applyBorder="1" applyAlignment="1">
      <alignment horizontal="center" vertical="top"/>
    </xf>
    <xf numFmtId="0" fontId="11" fillId="0" borderId="11" xfId="0" applyFont="1" applyFill="1" applyBorder="1" applyAlignment="1">
      <alignment vertical="top" wrapText="1"/>
    </xf>
    <xf numFmtId="0" fontId="3" fillId="0" borderId="29" xfId="0" applyFont="1" applyFill="1" applyBorder="1" applyAlignment="1">
      <alignment vertical="top" wrapText="1"/>
    </xf>
    <xf numFmtId="0" fontId="3" fillId="0" borderId="8" xfId="0" applyFont="1" applyFill="1" applyBorder="1" applyAlignment="1">
      <alignment vertical="top"/>
    </xf>
    <xf numFmtId="0" fontId="3" fillId="0" borderId="8" xfId="0" applyFont="1" applyFill="1" applyBorder="1" applyAlignment="1">
      <alignment vertical="top" wrapText="1"/>
    </xf>
    <xf numFmtId="0" fontId="8" fillId="0" borderId="8" xfId="0" applyFont="1" applyFill="1" applyBorder="1" applyAlignment="1">
      <alignment horizontal="center" vertical="top"/>
    </xf>
    <xf numFmtId="0" fontId="2" fillId="0" borderId="9" xfId="0" applyFont="1" applyFill="1" applyBorder="1" applyAlignment="1">
      <alignment vertical="top" wrapText="1"/>
    </xf>
    <xf numFmtId="0" fontId="12" fillId="0" borderId="8" xfId="0" applyFont="1" applyFill="1" applyBorder="1" applyAlignment="1">
      <alignment vertical="top"/>
    </xf>
    <xf numFmtId="0" fontId="12" fillId="0" borderId="8" xfId="0" applyFont="1" applyFill="1" applyBorder="1" applyAlignment="1">
      <alignment vertical="top" wrapText="1"/>
    </xf>
    <xf numFmtId="0" fontId="3" fillId="0" borderId="0" xfId="0" applyFont="1" applyFill="1" applyBorder="1" applyAlignment="1">
      <alignment vertical="top" wrapText="1"/>
    </xf>
    <xf numFmtId="0" fontId="8" fillId="0" borderId="0" xfId="0" applyFont="1" applyFill="1" applyBorder="1" applyAlignment="1">
      <alignment horizontal="center" vertical="top"/>
    </xf>
    <xf numFmtId="0" fontId="2" fillId="0" borderId="0" xfId="0" applyFont="1" applyFill="1" applyBorder="1" applyAlignment="1">
      <alignment horizontal="left" vertical="top" wrapText="1"/>
    </xf>
    <xf numFmtId="0" fontId="13" fillId="0" borderId="0" xfId="0" applyFont="1" applyFill="1" applyAlignment="1">
      <alignment horizontal="left" vertical="center"/>
    </xf>
    <xf numFmtId="0" fontId="5" fillId="0" borderId="0" xfId="0" applyFont="1" applyFill="1" applyAlignment="1">
      <alignment vertical="center" wrapText="1"/>
    </xf>
    <xf numFmtId="0" fontId="14" fillId="0" borderId="0" xfId="0" applyFont="1" applyFill="1" applyAlignment="1">
      <alignment horizontal="center" vertical="center"/>
    </xf>
    <xf numFmtId="0" fontId="5" fillId="0" borderId="0" xfId="0" applyFont="1" applyFill="1" applyAlignment="1">
      <alignment horizontal="center" vertical="center"/>
    </xf>
    <xf numFmtId="0" fontId="5" fillId="0" borderId="0" xfId="0" applyFont="1" applyFill="1" applyAlignment="1">
      <alignment horizontal="left" vertical="top"/>
    </xf>
    <xf numFmtId="0" fontId="5" fillId="0" borderId="0" xfId="0" applyFont="1" applyFill="1" applyAlignment="1">
      <alignment horizontal="left" vertical="top" wrapText="1"/>
    </xf>
    <xf numFmtId="0" fontId="16" fillId="0" borderId="0" xfId="0" applyFont="1" applyFill="1" applyAlignment="1">
      <alignment vertical="top"/>
    </xf>
    <xf numFmtId="0" fontId="17" fillId="0" borderId="0" xfId="0" applyFont="1" applyFill="1" applyAlignment="1">
      <alignment horizontal="left" vertical="center"/>
    </xf>
    <xf numFmtId="0" fontId="16" fillId="0" borderId="0" xfId="0" applyFont="1" applyFill="1" applyAlignment="1">
      <alignment vertical="center" wrapText="1"/>
    </xf>
    <xf numFmtId="0" fontId="16" fillId="0" borderId="0" xfId="0" applyFont="1" applyFill="1" applyAlignment="1">
      <alignment horizontal="center" vertical="center"/>
    </xf>
    <xf numFmtId="0" fontId="16" fillId="0" borderId="0" xfId="0" applyFont="1" applyFill="1" applyAlignment="1">
      <alignment horizontal="left" vertical="top" wrapText="1"/>
    </xf>
    <xf numFmtId="0" fontId="16" fillId="0" borderId="0" xfId="0" applyFont="1" applyFill="1" applyAlignment="1">
      <alignment horizontal="center" vertical="top"/>
    </xf>
    <xf numFmtId="0" fontId="18" fillId="0" borderId="1" xfId="0" applyFont="1" applyFill="1" applyBorder="1" applyAlignment="1">
      <alignment vertical="top" wrapText="1"/>
    </xf>
    <xf numFmtId="0" fontId="19" fillId="0" borderId="2" xfId="0" applyFont="1" applyFill="1" applyBorder="1" applyAlignment="1">
      <alignment horizontal="left" vertical="center" wrapText="1"/>
    </xf>
    <xf numFmtId="0" fontId="18" fillId="0" borderId="2" xfId="0" applyFont="1" applyFill="1" applyBorder="1" applyAlignment="1">
      <alignment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left" vertical="center" wrapText="1"/>
    </xf>
    <xf numFmtId="0" fontId="20" fillId="0" borderId="0" xfId="0" applyFont="1" applyFill="1"/>
    <xf numFmtId="0" fontId="18" fillId="0" borderId="7" xfId="0" applyFont="1" applyFill="1" applyBorder="1" applyAlignment="1">
      <alignment vertical="top"/>
    </xf>
    <xf numFmtId="0" fontId="21" fillId="0" borderId="8" xfId="0" applyFont="1" applyFill="1" applyBorder="1" applyAlignment="1">
      <alignment horizontal="left" vertical="center"/>
    </xf>
    <xf numFmtId="0" fontId="20" fillId="0" borderId="8" xfId="0" applyFont="1" applyFill="1" applyBorder="1" applyAlignment="1">
      <alignment vertical="center" wrapText="1"/>
    </xf>
    <xf numFmtId="0" fontId="18" fillId="0" borderId="8" xfId="0" applyFont="1" applyFill="1" applyBorder="1" applyAlignment="1">
      <alignment horizontal="center" vertical="center"/>
    </xf>
    <xf numFmtId="0" fontId="20" fillId="0" borderId="8" xfId="0" applyFont="1" applyFill="1" applyBorder="1" applyAlignment="1">
      <alignment horizontal="left" vertical="top" wrapText="1"/>
    </xf>
    <xf numFmtId="0" fontId="20" fillId="0" borderId="8" xfId="0" applyFont="1" applyFill="1" applyBorder="1" applyAlignment="1">
      <alignment vertical="top"/>
    </xf>
    <xf numFmtId="0" fontId="20" fillId="0" borderId="9" xfId="0" applyFont="1" applyFill="1" applyBorder="1" applyAlignment="1">
      <alignment horizontal="left" vertical="top" wrapText="1"/>
    </xf>
    <xf numFmtId="0" fontId="22" fillId="0" borderId="8" xfId="0" applyFont="1" applyFill="1" applyBorder="1"/>
    <xf numFmtId="0" fontId="22" fillId="0" borderId="8" xfId="0" applyFont="1" applyFill="1" applyBorder="1" applyAlignment="1">
      <alignment wrapText="1"/>
    </xf>
    <xf numFmtId="0" fontId="3" fillId="0" borderId="13" xfId="0" applyFont="1" applyFill="1" applyBorder="1" applyAlignment="1">
      <alignment vertical="top"/>
    </xf>
    <xf numFmtId="0" fontId="9" fillId="0" borderId="11" xfId="0" applyFont="1" applyFill="1" applyBorder="1" applyAlignment="1">
      <alignment vertical="top"/>
    </xf>
    <xf numFmtId="0" fontId="3" fillId="0" borderId="25" xfId="0" applyFont="1" applyFill="1" applyBorder="1" applyAlignment="1">
      <alignment vertical="top"/>
    </xf>
    <xf numFmtId="0" fontId="2" fillId="0" borderId="25" xfId="0" applyFont="1" applyFill="1" applyBorder="1" applyAlignment="1">
      <alignment vertical="top"/>
    </xf>
    <xf numFmtId="0" fontId="3" fillId="0" borderId="15" xfId="0" applyFont="1" applyFill="1" applyBorder="1" applyAlignment="1">
      <alignment vertical="top"/>
    </xf>
    <xf numFmtId="0" fontId="3" fillId="0" borderId="11" xfId="0" applyFont="1" applyFill="1" applyBorder="1" applyAlignment="1">
      <alignment horizontal="left" vertical="center" wrapText="1"/>
    </xf>
    <xf numFmtId="0" fontId="8" fillId="0" borderId="10" xfId="0" applyFont="1" applyFill="1" applyBorder="1" applyAlignment="1">
      <alignment vertical="top"/>
    </xf>
    <xf numFmtId="0" fontId="3" fillId="0" borderId="10" xfId="0" applyFont="1" applyFill="1" applyBorder="1" applyAlignment="1">
      <alignment horizontal="left" vertical="center" wrapText="1"/>
    </xf>
    <xf numFmtId="0" fontId="23" fillId="0" borderId="8" xfId="0" applyFont="1" applyFill="1" applyBorder="1" applyAlignment="1">
      <alignment horizontal="center"/>
    </xf>
    <xf numFmtId="0" fontId="3" fillId="0" borderId="0" xfId="0" applyFont="1" applyFill="1" applyBorder="1" applyAlignment="1">
      <alignment vertical="top"/>
    </xf>
    <xf numFmtId="0" fontId="3" fillId="0" borderId="21" xfId="0" applyFont="1" applyFill="1" applyBorder="1" applyAlignment="1">
      <alignment horizontal="left" vertical="center" wrapText="1"/>
    </xf>
    <xf numFmtId="0" fontId="3" fillId="0" borderId="21" xfId="0" applyFont="1" applyFill="1" applyBorder="1" applyAlignment="1">
      <alignment vertical="top" wrapText="1"/>
    </xf>
    <xf numFmtId="0" fontId="8" fillId="0" borderId="21" xfId="0" applyFont="1" applyFill="1" applyBorder="1" applyAlignment="1">
      <alignment vertical="top"/>
    </xf>
    <xf numFmtId="0" fontId="2" fillId="0" borderId="21" xfId="0" applyFont="1" applyFill="1" applyBorder="1" applyAlignment="1">
      <alignment vertical="top" wrapText="1"/>
    </xf>
    <xf numFmtId="0" fontId="2" fillId="0" borderId="14" xfId="0" applyFont="1" applyFill="1" applyBorder="1" applyAlignment="1">
      <alignment vertical="top" wrapText="1"/>
    </xf>
    <xf numFmtId="0" fontId="8" fillId="0" borderId="16" xfId="0" applyFont="1" applyFill="1" applyBorder="1" applyAlignment="1">
      <alignment vertical="top"/>
    </xf>
    <xf numFmtId="0" fontId="2" fillId="0" borderId="27" xfId="0" applyFont="1" applyFill="1" applyBorder="1" applyAlignment="1">
      <alignment vertical="top" wrapText="1"/>
    </xf>
    <xf numFmtId="0" fontId="3" fillId="0" borderId="23" xfId="0" applyFont="1" applyFill="1" applyBorder="1" applyAlignment="1">
      <alignment vertical="top"/>
    </xf>
    <xf numFmtId="0" fontId="8" fillId="0" borderId="11" xfId="0" applyFont="1" applyFill="1" applyBorder="1" applyAlignment="1">
      <alignment vertical="top"/>
    </xf>
    <xf numFmtId="0" fontId="10" fillId="0" borderId="8" xfId="0" applyFont="1" applyFill="1" applyBorder="1" applyAlignment="1">
      <alignment vertical="top"/>
    </xf>
    <xf numFmtId="0" fontId="14" fillId="0" borderId="0" xfId="0" applyFont="1" applyFill="1"/>
    <xf numFmtId="0" fontId="3" fillId="0" borderId="0" xfId="0" applyFont="1" applyFill="1" applyAlignment="1">
      <alignment horizontal="left" vertical="center"/>
    </xf>
    <xf numFmtId="0" fontId="2" fillId="0" borderId="0" xfId="0" applyFont="1" applyFill="1" applyAlignment="1">
      <alignment vertical="center" wrapText="1"/>
    </xf>
    <xf numFmtId="0" fontId="4" fillId="0" borderId="0" xfId="0" applyFont="1" applyFill="1" applyAlignment="1">
      <alignment horizontal="center" vertical="top"/>
    </xf>
    <xf numFmtId="0" fontId="2" fillId="0" borderId="0" xfId="0" applyFont="1" applyFill="1"/>
    <xf numFmtId="0" fontId="6" fillId="0" borderId="0" xfId="0" applyFont="1" applyFill="1" applyAlignment="1">
      <alignment vertical="top"/>
    </xf>
    <xf numFmtId="0" fontId="7" fillId="0" borderId="0" xfId="0" applyFont="1" applyFill="1" applyAlignment="1">
      <alignment horizontal="left" vertical="center"/>
    </xf>
    <xf numFmtId="0" fontId="6" fillId="0" borderId="0" xfId="0" applyFont="1" applyFill="1" applyAlignment="1">
      <alignment vertical="center" wrapText="1"/>
    </xf>
    <xf numFmtId="0" fontId="8" fillId="0" borderId="2" xfId="0" applyFont="1" applyFill="1" applyBorder="1" applyAlignment="1">
      <alignment horizontal="left" vertical="center" wrapText="1"/>
    </xf>
    <xf numFmtId="0" fontId="4" fillId="0" borderId="2" xfId="0" applyFont="1" applyFill="1" applyBorder="1" applyAlignment="1">
      <alignment vertical="center" wrapText="1"/>
    </xf>
    <xf numFmtId="0" fontId="4" fillId="0" borderId="2" xfId="0" applyFont="1" applyFill="1" applyBorder="1" applyAlignment="1">
      <alignment horizontal="center" vertical="top" wrapText="1"/>
    </xf>
    <xf numFmtId="0" fontId="4" fillId="0" borderId="5" xfId="0" applyFont="1" applyFill="1" applyBorder="1" applyAlignment="1">
      <alignment vertical="top"/>
    </xf>
    <xf numFmtId="0" fontId="4" fillId="0" borderId="5" xfId="0" applyFont="1" applyFill="1" applyBorder="1" applyAlignment="1">
      <alignment horizontal="center" vertical="top"/>
    </xf>
    <xf numFmtId="0" fontId="4" fillId="0" borderId="6" xfId="0" applyFont="1" applyFill="1" applyBorder="1" applyAlignment="1">
      <alignment vertical="top"/>
    </xf>
    <xf numFmtId="0" fontId="3" fillId="0" borderId="8" xfId="0" applyFont="1" applyFill="1" applyBorder="1"/>
    <xf numFmtId="0" fontId="3" fillId="0" borderId="10" xfId="0" applyFont="1" applyFill="1" applyBorder="1" applyAlignment="1">
      <alignment horizontal="left" vertical="top"/>
    </xf>
    <xf numFmtId="0" fontId="3" fillId="0" borderId="11" xfId="0" applyFont="1" applyFill="1" applyBorder="1" applyAlignment="1">
      <alignment horizontal="left" vertical="top"/>
    </xf>
    <xf numFmtId="0" fontId="3" fillId="0" borderId="17" xfId="0" applyFont="1" applyFill="1" applyBorder="1" applyAlignment="1">
      <alignment vertical="top"/>
    </xf>
    <xf numFmtId="0" fontId="10" fillId="0" borderId="11" xfId="0" applyFont="1" applyFill="1" applyBorder="1" applyAlignment="1">
      <alignment vertical="top"/>
    </xf>
    <xf numFmtId="0" fontId="3" fillId="0" borderId="8" xfId="0" applyFont="1" applyFill="1" applyBorder="1" applyAlignment="1">
      <alignment horizontal="left" vertical="top"/>
    </xf>
    <xf numFmtId="0" fontId="3" fillId="0" borderId="33" xfId="0" applyFont="1" applyFill="1" applyBorder="1" applyAlignment="1">
      <alignment vertical="top"/>
    </xf>
    <xf numFmtId="0" fontId="3" fillId="0" borderId="34" xfId="0" applyFont="1" applyFill="1" applyBorder="1" applyAlignment="1">
      <alignment horizontal="left" vertical="top"/>
    </xf>
    <xf numFmtId="0" fontId="10" fillId="0" borderId="34" xfId="0" applyFont="1" applyFill="1" applyBorder="1" applyAlignment="1">
      <alignment vertical="top" wrapText="1"/>
    </xf>
    <xf numFmtId="0" fontId="13" fillId="0" borderId="0" xfId="0" applyFont="1" applyFill="1" applyAlignment="1">
      <alignment horizontal="left" vertical="top" wrapText="1"/>
    </xf>
    <xf numFmtId="0" fontId="4" fillId="0" borderId="0" xfId="0" applyFont="1" applyFill="1" applyAlignment="1">
      <alignment horizontal="left" vertical="top"/>
    </xf>
    <xf numFmtId="0" fontId="16" fillId="0" borderId="0" xfId="0" applyFont="1" applyFill="1" applyAlignment="1">
      <alignment horizontal="left" vertical="top"/>
    </xf>
    <xf numFmtId="0" fontId="17" fillId="0" borderId="0" xfId="0" applyFont="1" applyFill="1" applyAlignment="1">
      <alignment horizontal="left" vertical="top" wrapText="1"/>
    </xf>
    <xf numFmtId="0" fontId="6" fillId="0" borderId="0" xfId="0" applyFont="1" applyFill="1" applyAlignment="1">
      <alignment horizontal="left" vertical="top"/>
    </xf>
    <xf numFmtId="0" fontId="14" fillId="0" borderId="4" xfId="0" applyFont="1" applyFill="1" applyBorder="1" applyAlignment="1">
      <alignment horizontal="left" vertical="top" wrapText="1"/>
    </xf>
    <xf numFmtId="0" fontId="24" fillId="0" borderId="5" xfId="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6" xfId="0" applyFont="1" applyFill="1" applyBorder="1" applyAlignment="1">
      <alignment horizontal="left" vertical="top" wrapText="1"/>
    </xf>
    <xf numFmtId="0" fontId="13" fillId="0" borderId="8" xfId="0" applyFont="1" applyFill="1" applyBorder="1" applyAlignment="1">
      <alignment horizontal="left" vertical="top" wrapText="1"/>
    </xf>
    <xf numFmtId="0" fontId="5" fillId="0" borderId="8" xfId="0" applyFont="1" applyFill="1" applyBorder="1" applyAlignment="1">
      <alignment horizontal="left" vertical="top" wrapText="1"/>
    </xf>
    <xf numFmtId="0" fontId="4" fillId="0" borderId="8" xfId="0" applyFont="1" applyFill="1" applyBorder="1" applyAlignment="1">
      <alignment horizontal="left" vertical="top"/>
    </xf>
    <xf numFmtId="0" fontId="5" fillId="0" borderId="8" xfId="0" applyFont="1" applyFill="1" applyBorder="1" applyAlignment="1">
      <alignment horizontal="left" vertical="top"/>
    </xf>
    <xf numFmtId="0" fontId="5" fillId="0" borderId="9" xfId="0" applyFont="1" applyFill="1" applyBorder="1" applyAlignment="1">
      <alignment horizontal="left" vertical="top" wrapText="1"/>
    </xf>
    <xf numFmtId="0" fontId="3" fillId="0" borderId="0" xfId="0" applyFont="1" applyFill="1" applyAlignment="1">
      <alignment horizontal="left" vertical="top"/>
    </xf>
    <xf numFmtId="0" fontId="3" fillId="0" borderId="16" xfId="0" applyFont="1" applyFill="1" applyBorder="1" applyAlignment="1">
      <alignment horizontal="left" vertical="top"/>
    </xf>
    <xf numFmtId="0" fontId="3" fillId="0" borderId="24" xfId="0" applyFont="1" applyFill="1" applyBorder="1" applyAlignment="1">
      <alignment horizontal="left" vertical="top" wrapText="1"/>
    </xf>
    <xf numFmtId="0" fontId="3" fillId="0" borderId="21" xfId="0" applyFont="1" applyFill="1" applyBorder="1" applyAlignment="1">
      <alignment horizontal="left" vertical="top" wrapText="1"/>
    </xf>
    <xf numFmtId="0" fontId="3" fillId="0" borderId="30" xfId="0" applyFont="1" applyFill="1" applyBorder="1" applyAlignment="1">
      <alignment horizontal="left" vertical="top" wrapText="1"/>
    </xf>
    <xf numFmtId="0" fontId="4" fillId="0" borderId="26" xfId="0" applyFont="1" applyFill="1" applyBorder="1" applyAlignment="1">
      <alignment horizontal="center" vertical="top"/>
    </xf>
    <xf numFmtId="0" fontId="3" fillId="0" borderId="10" xfId="2" applyFont="1" applyFill="1" applyBorder="1" applyAlignment="1">
      <alignment horizontal="left" vertical="top" wrapText="1"/>
    </xf>
    <xf numFmtId="0" fontId="2" fillId="0" borderId="10" xfId="2" applyFont="1" applyFill="1" applyBorder="1" applyAlignment="1">
      <alignment horizontal="left" vertical="top" wrapText="1"/>
    </xf>
    <xf numFmtId="0" fontId="14" fillId="0" borderId="0" xfId="0" applyFont="1" applyFill="1" applyAlignment="1"/>
    <xf numFmtId="0" fontId="2" fillId="0" borderId="0" xfId="0" applyFont="1" applyFill="1" applyBorder="1" applyAlignment="1">
      <alignment horizontal="left" vertical="top"/>
    </xf>
    <xf numFmtId="0" fontId="12" fillId="0" borderId="0" xfId="0" applyFont="1" applyFill="1" applyBorder="1"/>
    <xf numFmtId="0" fontId="12" fillId="0" borderId="0" xfId="0" applyFont="1" applyFill="1" applyBorder="1" applyAlignment="1">
      <alignment horizontal="center"/>
    </xf>
    <xf numFmtId="0" fontId="5" fillId="0" borderId="0" xfId="0" applyFont="1" applyFill="1" applyBorder="1" applyAlignment="1">
      <alignment horizontal="left" vertical="top" wrapText="1"/>
    </xf>
    <xf numFmtId="0" fontId="5" fillId="0" borderId="0" xfId="0" applyFont="1" applyFill="1" applyBorder="1" applyAlignment="1">
      <alignment horizontal="left" vertical="top"/>
    </xf>
    <xf numFmtId="0" fontId="12" fillId="0" borderId="35" xfId="0" applyFont="1" applyFill="1" applyBorder="1"/>
    <xf numFmtId="0" fontId="12" fillId="0" borderId="8" xfId="0" applyFont="1" applyFill="1" applyBorder="1" applyAlignment="1">
      <alignment horizontal="center"/>
    </xf>
    <xf numFmtId="0" fontId="12" fillId="0" borderId="8" xfId="0" applyFont="1" applyFill="1" applyBorder="1"/>
    <xf numFmtId="0" fontId="2" fillId="0" borderId="0" xfId="0" applyFont="1" applyFill="1" applyAlignment="1">
      <alignment horizontal="center" vertical="top"/>
    </xf>
    <xf numFmtId="0" fontId="7" fillId="0" borderId="0" xfId="0" applyFont="1" applyFill="1" applyAlignment="1">
      <alignment horizontal="left" vertical="top"/>
    </xf>
    <xf numFmtId="0" fontId="4" fillId="0" borderId="3" xfId="0" applyFont="1" applyFill="1" applyBorder="1" applyAlignment="1">
      <alignment horizontal="left" vertical="top" wrapText="1"/>
    </xf>
    <xf numFmtId="0" fontId="4" fillId="0" borderId="8" xfId="0" applyFont="1" applyFill="1" applyBorder="1" applyAlignment="1">
      <alignment horizontal="center" vertical="top" wrapText="1"/>
    </xf>
    <xf numFmtId="0" fontId="2" fillId="0" borderId="7" xfId="2" applyFont="1" applyFill="1" applyBorder="1" applyAlignment="1">
      <alignment vertical="top" wrapText="1"/>
    </xf>
    <xf numFmtId="0" fontId="8" fillId="0" borderId="8" xfId="0" applyFont="1" applyFill="1" applyBorder="1" applyAlignment="1">
      <alignment horizontal="center" vertical="top" wrapText="1"/>
    </xf>
    <xf numFmtId="0" fontId="3" fillId="0" borderId="8" xfId="2" applyFont="1" applyFill="1" applyBorder="1" applyAlignment="1">
      <alignment horizontal="left" vertical="top" wrapText="1"/>
    </xf>
    <xf numFmtId="0" fontId="2" fillId="0" borderId="8" xfId="2" applyFont="1" applyFill="1" applyBorder="1" applyAlignment="1">
      <alignment vertical="top" wrapText="1"/>
    </xf>
    <xf numFmtId="0" fontId="4" fillId="0" borderId="8" xfId="2" applyFont="1" applyFill="1" applyBorder="1" applyAlignment="1">
      <alignment horizontal="center" vertical="top" wrapText="1"/>
    </xf>
    <xf numFmtId="0" fontId="2" fillId="0" borderId="7" xfId="0" applyFont="1" applyFill="1" applyBorder="1" applyAlignment="1">
      <alignment vertical="top" wrapText="1"/>
    </xf>
    <xf numFmtId="0" fontId="4" fillId="0" borderId="11" xfId="0" applyFont="1" applyFill="1" applyBorder="1" applyAlignment="1">
      <alignment horizontal="center" vertical="top" wrapText="1"/>
    </xf>
    <xf numFmtId="0" fontId="3" fillId="0" borderId="21" xfId="0" applyFont="1" applyFill="1" applyBorder="1" applyAlignment="1">
      <alignment vertical="top"/>
    </xf>
    <xf numFmtId="0" fontId="3" fillId="0" borderId="10" xfId="0" applyFont="1" applyFill="1" applyBorder="1" applyAlignment="1">
      <alignment vertical="top"/>
    </xf>
    <xf numFmtId="0" fontId="5" fillId="0" borderId="0" xfId="0" applyFont="1" applyFill="1" applyAlignment="1">
      <alignment vertical="center"/>
    </xf>
    <xf numFmtId="0" fontId="5" fillId="0" borderId="0" xfId="0" applyFont="1" applyFill="1" applyAlignment="1">
      <alignment horizontal="center" vertical="top"/>
    </xf>
    <xf numFmtId="0" fontId="16" fillId="0" borderId="0" xfId="0" applyFont="1" applyFill="1" applyAlignment="1">
      <alignment vertical="center"/>
    </xf>
    <xf numFmtId="0" fontId="18" fillId="0" borderId="2" xfId="0" applyFont="1" applyFill="1" applyBorder="1" applyAlignment="1">
      <alignment horizontal="center" vertical="top" wrapText="1"/>
    </xf>
    <xf numFmtId="0" fontId="20" fillId="0" borderId="8" xfId="0" applyFont="1" applyFill="1" applyBorder="1" applyAlignment="1">
      <alignment vertical="center"/>
    </xf>
    <xf numFmtId="0" fontId="20" fillId="0" borderId="8" xfId="0" applyFont="1" applyFill="1" applyBorder="1" applyAlignment="1">
      <alignment horizontal="center" vertical="top"/>
    </xf>
    <xf numFmtId="0" fontId="20" fillId="0" borderId="11" xfId="0" applyFont="1" applyFill="1" applyBorder="1" applyAlignment="1">
      <alignment horizontal="center" vertical="center"/>
    </xf>
    <xf numFmtId="0" fontId="20" fillId="0" borderId="11" xfId="0" applyFont="1" applyFill="1" applyBorder="1" applyAlignment="1">
      <alignment horizontal="left" vertical="top" wrapText="1"/>
    </xf>
    <xf numFmtId="0" fontId="20" fillId="0" borderId="11" xfId="0" applyFont="1" applyFill="1" applyBorder="1"/>
    <xf numFmtId="0" fontId="20" fillId="0" borderId="12" xfId="0" applyFont="1" applyFill="1" applyBorder="1" applyAlignment="1">
      <alignment wrapText="1"/>
    </xf>
    <xf numFmtId="0" fontId="2" fillId="0" borderId="7" xfId="0" applyFont="1" applyFill="1" applyBorder="1" applyAlignment="1">
      <alignment vertical="top"/>
    </xf>
    <xf numFmtId="0" fontId="2" fillId="0" borderId="36" xfId="0" applyFont="1" applyFill="1" applyBorder="1" applyAlignment="1">
      <alignment vertical="top" wrapText="1"/>
    </xf>
    <xf numFmtId="0" fontId="2" fillId="0" borderId="23" xfId="0" applyFont="1" applyFill="1" applyBorder="1" applyAlignment="1">
      <alignment vertical="top"/>
    </xf>
    <xf numFmtId="0" fontId="2" fillId="0" borderId="17" xfId="0" applyFont="1" applyFill="1" applyBorder="1" applyAlignment="1">
      <alignment vertical="top"/>
    </xf>
    <xf numFmtId="0" fontId="3" fillId="0" borderId="11" xfId="2" applyFont="1" applyFill="1" applyBorder="1" applyAlignment="1">
      <alignment horizontal="left" vertical="center"/>
    </xf>
    <xf numFmtId="0" fontId="2" fillId="0" borderId="11" xfId="2" applyFont="1" applyFill="1" applyBorder="1" applyAlignment="1">
      <alignment vertical="top" wrapText="1"/>
    </xf>
    <xf numFmtId="0" fontId="4" fillId="0" borderId="11" xfId="2" applyFont="1" applyFill="1" applyBorder="1" applyAlignment="1">
      <alignment horizontal="center" vertical="top"/>
    </xf>
    <xf numFmtId="0" fontId="3" fillId="0" borderId="10" xfId="2" applyFont="1" applyFill="1" applyBorder="1" applyAlignment="1">
      <alignment horizontal="left" vertical="center"/>
    </xf>
    <xf numFmtId="0" fontId="2" fillId="0" borderId="10" xfId="2" applyFont="1" applyFill="1" applyBorder="1" applyAlignment="1">
      <alignment vertical="top" wrapText="1"/>
    </xf>
    <xf numFmtId="0" fontId="4" fillId="0" borderId="10" xfId="2" applyFont="1" applyFill="1" applyBorder="1" applyAlignment="1">
      <alignment horizontal="center" vertical="top"/>
    </xf>
    <xf numFmtId="0" fontId="3" fillId="0" borderId="21" xfId="2" applyFont="1" applyFill="1" applyBorder="1" applyAlignment="1">
      <alignment horizontal="left" vertical="center"/>
    </xf>
    <xf numFmtId="0" fontId="2" fillId="0" borderId="0" xfId="2" applyFont="1" applyFill="1" applyBorder="1" applyAlignment="1">
      <alignment vertical="top" wrapText="1"/>
    </xf>
    <xf numFmtId="0" fontId="4" fillId="0" borderId="21" xfId="2" applyFont="1" applyFill="1" applyBorder="1" applyAlignment="1">
      <alignment horizontal="center" vertical="top"/>
    </xf>
    <xf numFmtId="0" fontId="3" fillId="0" borderId="8" xfId="2" applyFont="1" applyFill="1" applyBorder="1" applyAlignment="1">
      <alignment horizontal="left" vertical="top"/>
    </xf>
    <xf numFmtId="0" fontId="4" fillId="0" borderId="8" xfId="2" applyFont="1" applyFill="1" applyBorder="1" applyAlignment="1">
      <alignment horizontal="center" vertical="top"/>
    </xf>
    <xf numFmtId="0" fontId="2" fillId="0" borderId="0" xfId="0" applyFont="1" applyFill="1" applyAlignment="1">
      <alignment vertical="center"/>
    </xf>
    <xf numFmtId="0" fontId="4" fillId="0" borderId="0" xfId="0" applyFont="1" applyFill="1" applyAlignment="1"/>
    <xf numFmtId="0" fontId="3" fillId="0" borderId="0" xfId="0" applyFont="1" applyFill="1"/>
    <xf numFmtId="0" fontId="3" fillId="0" borderId="0" xfId="0" applyFont="1" applyFill="1" applyAlignment="1">
      <alignment horizontal="center" vertical="top"/>
    </xf>
    <xf numFmtId="0" fontId="26" fillId="0" borderId="0" xfId="0" applyFont="1" applyFill="1" applyAlignment="1"/>
    <xf numFmtId="0" fontId="27" fillId="0" borderId="0" xfId="0" applyFont="1" applyFill="1" applyAlignment="1"/>
    <xf numFmtId="0" fontId="26" fillId="0" borderId="0" xfId="0" applyFont="1" applyFill="1" applyAlignment="1">
      <alignment horizontal="left" vertical="top" wrapText="1"/>
    </xf>
    <xf numFmtId="0" fontId="26" fillId="0" borderId="0" xfId="0" applyFont="1" applyFill="1" applyAlignment="1">
      <alignment vertical="top"/>
    </xf>
    <xf numFmtId="0" fontId="2" fillId="0" borderId="0" xfId="0" applyFont="1" applyFill="1" applyAlignment="1">
      <alignment horizontal="left" vertical="center"/>
    </xf>
    <xf numFmtId="0" fontId="13" fillId="0" borderId="0" xfId="0" applyFont="1" applyFill="1" applyAlignment="1">
      <alignment horizontal="left" vertical="top"/>
    </xf>
    <xf numFmtId="0" fontId="17" fillId="0" borderId="0" xfId="0" applyFont="1" applyFill="1" applyAlignment="1">
      <alignment horizontal="left" vertical="top"/>
    </xf>
    <xf numFmtId="0" fontId="19" fillId="0" borderId="2" xfId="0" applyFont="1" applyFill="1" applyBorder="1" applyAlignment="1">
      <alignment horizontal="left" vertical="top" wrapText="1"/>
    </xf>
    <xf numFmtId="0" fontId="18" fillId="0" borderId="2" xfId="0" applyFont="1" applyFill="1" applyBorder="1" applyAlignment="1">
      <alignment vertical="top" wrapText="1"/>
    </xf>
    <xf numFmtId="0" fontId="18" fillId="0" borderId="3" xfId="0" applyFont="1" applyFill="1" applyBorder="1" applyAlignment="1">
      <alignment horizontal="left" vertical="top" wrapText="1"/>
    </xf>
    <xf numFmtId="0" fontId="2" fillId="0" borderId="8" xfId="0" applyFont="1" applyFill="1" applyBorder="1" applyAlignment="1">
      <alignment vertical="top"/>
    </xf>
    <xf numFmtId="0" fontId="2" fillId="0" borderId="8" xfId="0" applyFont="1" applyFill="1" applyBorder="1" applyAlignment="1">
      <alignment horizontal="center" vertical="top"/>
    </xf>
    <xf numFmtId="0" fontId="3" fillId="0" borderId="10" xfId="2" applyFont="1" applyFill="1" applyBorder="1" applyAlignment="1">
      <alignment horizontal="left" vertical="top"/>
    </xf>
    <xf numFmtId="0" fontId="3" fillId="0" borderId="16" xfId="2" applyFont="1" applyFill="1" applyBorder="1" applyAlignment="1">
      <alignment horizontal="left" vertical="top"/>
    </xf>
    <xf numFmtId="0" fontId="2" fillId="0" borderId="16" xfId="2" applyFont="1" applyFill="1" applyBorder="1" applyAlignment="1">
      <alignment vertical="top" wrapText="1"/>
    </xf>
    <xf numFmtId="0" fontId="4" fillId="0" borderId="16" xfId="2" applyFont="1" applyFill="1" applyBorder="1" applyAlignment="1">
      <alignment horizontal="center" vertical="top"/>
    </xf>
    <xf numFmtId="0" fontId="2" fillId="0" borderId="7" xfId="2" applyFont="1" applyFill="1" applyBorder="1" applyAlignment="1">
      <alignment vertical="top"/>
    </xf>
    <xf numFmtId="0" fontId="10" fillId="0" borderId="8" xfId="0" applyFont="1" applyFill="1" applyBorder="1" applyAlignment="1">
      <alignment horizontal="left" vertical="top" wrapText="1"/>
    </xf>
    <xf numFmtId="0" fontId="20" fillId="0" borderId="0" xfId="0" applyFont="1" applyFill="1" applyAlignment="1">
      <alignment vertical="top"/>
    </xf>
    <xf numFmtId="0" fontId="28" fillId="0" borderId="7" xfId="0" applyFont="1" applyFill="1" applyBorder="1" applyAlignment="1">
      <alignment vertical="top"/>
    </xf>
    <xf numFmtId="0" fontId="21" fillId="0" borderId="8" xfId="0" applyFont="1" applyFill="1" applyBorder="1" applyAlignment="1">
      <alignment horizontal="left" vertical="top"/>
    </xf>
    <xf numFmtId="0" fontId="29" fillId="0" borderId="8" xfId="0" applyFont="1" applyFill="1" applyBorder="1" applyAlignment="1">
      <alignment vertical="top"/>
    </xf>
    <xf numFmtId="0" fontId="29" fillId="0" borderId="8" xfId="0" applyFont="1" applyFill="1" applyBorder="1" applyAlignment="1">
      <alignment horizontal="center" vertical="top"/>
    </xf>
    <xf numFmtId="0" fontId="20" fillId="0" borderId="9" xfId="0" applyFont="1" applyFill="1" applyBorder="1" applyAlignment="1">
      <alignment vertical="top" wrapText="1"/>
    </xf>
    <xf numFmtId="0" fontId="3" fillId="0" borderId="7" xfId="0" applyFont="1" applyFill="1" applyBorder="1" applyAlignment="1">
      <alignment vertical="top"/>
    </xf>
    <xf numFmtId="0" fontId="8" fillId="0" borderId="8" xfId="0" applyFont="1" applyFill="1" applyBorder="1" applyAlignment="1">
      <alignment vertical="top"/>
    </xf>
    <xf numFmtId="0" fontId="13" fillId="0" borderId="8" xfId="0" applyFont="1" applyFill="1" applyBorder="1" applyAlignment="1">
      <alignment horizontal="left" vertical="top"/>
    </xf>
    <xf numFmtId="0" fontId="5" fillId="0" borderId="8" xfId="0" applyFont="1" applyFill="1" applyBorder="1" applyAlignment="1">
      <alignment vertical="top"/>
    </xf>
    <xf numFmtId="0" fontId="14" fillId="0" borderId="8" xfId="0" applyFont="1" applyFill="1" applyBorder="1" applyAlignment="1">
      <alignment horizontal="center" vertical="top"/>
    </xf>
    <xf numFmtId="43" fontId="5" fillId="0" borderId="8" xfId="1" applyFont="1" applyFill="1" applyBorder="1" applyAlignment="1">
      <alignment horizontal="center" vertical="top"/>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3" fillId="0" borderId="0" xfId="0" applyFont="1" applyFill="1" applyBorder="1" applyAlignment="1">
      <alignment horizontal="left" vertical="top"/>
    </xf>
    <xf numFmtId="0" fontId="2" fillId="0" borderId="0" xfId="0" applyFont="1" applyFill="1" applyBorder="1" applyAlignment="1">
      <alignment vertical="top" wrapText="1"/>
    </xf>
    <xf numFmtId="0" fontId="4" fillId="0" borderId="0" xfId="0" applyFont="1" applyFill="1" applyBorder="1" applyAlignment="1">
      <alignment horizontal="center" vertical="top"/>
    </xf>
    <xf numFmtId="0" fontId="32" fillId="0" borderId="8" xfId="0" applyFont="1" applyBorder="1" applyAlignment="1">
      <alignment vertical="top"/>
    </xf>
    <xf numFmtId="0" fontId="3" fillId="0" borderId="23" xfId="0" applyFont="1" applyFill="1" applyBorder="1" applyAlignment="1">
      <alignment vertical="top" wrapText="1"/>
    </xf>
    <xf numFmtId="0" fontId="33" fillId="0" borderId="8" xfId="0" applyFont="1" applyBorder="1" applyAlignment="1">
      <alignment vertical="top" wrapText="1"/>
    </xf>
    <xf numFmtId="0" fontId="10" fillId="0" borderId="11" xfId="0" applyFont="1" applyFill="1" applyBorder="1" applyAlignment="1">
      <alignment horizontal="left" vertical="top" wrapText="1"/>
    </xf>
    <xf numFmtId="0" fontId="3" fillId="0" borderId="8" xfId="0" applyFont="1" applyFill="1" applyBorder="1" applyAlignment="1">
      <alignment wrapText="1"/>
    </xf>
    <xf numFmtId="0" fontId="5" fillId="0" borderId="21" xfId="0" applyFont="1" applyFill="1" applyBorder="1" applyAlignment="1">
      <alignment horizontal="left" vertical="top" wrapText="1"/>
    </xf>
    <xf numFmtId="0" fontId="2" fillId="0" borderId="37" xfId="0" applyFont="1" applyFill="1" applyBorder="1" applyAlignment="1">
      <alignment vertical="top" wrapText="1"/>
    </xf>
    <xf numFmtId="0" fontId="3" fillId="0" borderId="33" xfId="0" applyFont="1" applyFill="1" applyBorder="1" applyAlignment="1">
      <alignment vertical="top" wrapText="1"/>
    </xf>
    <xf numFmtId="0" fontId="3" fillId="0" borderId="34" xfId="0" applyFont="1" applyFill="1" applyBorder="1" applyAlignment="1">
      <alignment horizontal="left" vertical="top" wrapText="1"/>
    </xf>
    <xf numFmtId="0" fontId="2" fillId="0" borderId="34" xfId="0" applyFont="1" applyFill="1" applyBorder="1" applyAlignment="1">
      <alignment vertical="top" wrapText="1"/>
    </xf>
    <xf numFmtId="0" fontId="2" fillId="0" borderId="38" xfId="0" applyFont="1" applyFill="1" applyBorder="1" applyAlignment="1">
      <alignment vertical="top" wrapText="1"/>
    </xf>
    <xf numFmtId="0" fontId="34" fillId="0" borderId="0" xfId="0" applyFont="1" applyFill="1" applyAlignment="1">
      <alignment vertical="top"/>
    </xf>
    <xf numFmtId="0" fontId="22" fillId="0" borderId="0" xfId="0" applyFont="1" applyFill="1" applyAlignment="1">
      <alignment horizontal="left" vertical="center"/>
    </xf>
    <xf numFmtId="0" fontId="34" fillId="0" borderId="0" xfId="0" applyFont="1" applyFill="1" applyAlignment="1">
      <alignment vertical="center"/>
    </xf>
    <xf numFmtId="0" fontId="35" fillId="0" borderId="0" xfId="0" applyFont="1" applyFill="1" applyAlignment="1">
      <alignment horizontal="center" vertical="top"/>
    </xf>
    <xf numFmtId="0" fontId="34" fillId="0" borderId="0" xfId="0" applyFont="1" applyFill="1" applyAlignment="1">
      <alignment horizontal="left" vertical="top"/>
    </xf>
    <xf numFmtId="0" fontId="34" fillId="0" borderId="0" xfId="0" applyFont="1" applyFill="1" applyAlignment="1">
      <alignment horizontal="left" vertical="top" wrapText="1"/>
    </xf>
    <xf numFmtId="0" fontId="34" fillId="0" borderId="0" xfId="0" applyFont="1" applyFill="1"/>
    <xf numFmtId="0" fontId="36" fillId="0" borderId="0" xfId="0" applyFont="1" applyFill="1" applyAlignment="1">
      <alignment vertical="top"/>
    </xf>
    <xf numFmtId="0" fontId="37" fillId="0" borderId="0" xfId="0" applyFont="1" applyFill="1" applyAlignment="1">
      <alignment horizontal="left" vertical="center"/>
    </xf>
    <xf numFmtId="0" fontId="36" fillId="0" borderId="0" xfId="0" applyFont="1" applyFill="1" applyAlignment="1">
      <alignment vertical="center"/>
    </xf>
    <xf numFmtId="0" fontId="36" fillId="0" borderId="0" xfId="0" applyFont="1" applyFill="1" applyAlignment="1">
      <alignment horizontal="center" vertical="top"/>
    </xf>
    <xf numFmtId="0" fontId="36" fillId="0" borderId="0" xfId="0" applyFont="1" applyFill="1" applyAlignment="1">
      <alignment horizontal="left" vertical="top" wrapText="1"/>
    </xf>
    <xf numFmtId="0" fontId="35" fillId="0" borderId="4" xfId="0" applyFont="1" applyFill="1" applyBorder="1" applyAlignment="1">
      <alignment vertical="top" wrapText="1"/>
    </xf>
    <xf numFmtId="0" fontId="23" fillId="0" borderId="5" xfId="0" applyFont="1" applyFill="1" applyBorder="1" applyAlignment="1">
      <alignment horizontal="left" vertical="center" wrapText="1"/>
    </xf>
    <xf numFmtId="0" fontId="35" fillId="0" borderId="5" xfId="0" applyFont="1" applyFill="1" applyBorder="1" applyAlignment="1">
      <alignment vertical="center" wrapText="1"/>
    </xf>
    <xf numFmtId="0" fontId="35" fillId="0" borderId="5" xfId="0" applyFont="1" applyFill="1" applyBorder="1" applyAlignment="1">
      <alignment horizontal="center" vertical="top" wrapText="1"/>
    </xf>
    <xf numFmtId="0" fontId="35" fillId="0" borderId="5" xfId="0" applyFont="1" applyFill="1" applyBorder="1" applyAlignment="1">
      <alignment horizontal="left" vertical="top" wrapText="1"/>
    </xf>
    <xf numFmtId="0" fontId="35" fillId="0" borderId="6" xfId="0" applyFont="1" applyFill="1" applyBorder="1" applyAlignment="1">
      <alignment horizontal="left" vertical="top" wrapText="1"/>
    </xf>
    <xf numFmtId="0" fontId="2" fillId="0" borderId="11" xfId="0" applyFont="1" applyFill="1" applyBorder="1" applyAlignment="1">
      <alignment vertical="top"/>
    </xf>
    <xf numFmtId="0" fontId="3" fillId="0" borderId="7" xfId="2" applyFont="1" applyFill="1" applyBorder="1" applyAlignment="1">
      <alignment vertical="top" wrapText="1"/>
    </xf>
    <xf numFmtId="0" fontId="3" fillId="0" borderId="8" xfId="2" applyFont="1" applyFill="1" applyBorder="1" applyAlignment="1">
      <alignment vertical="top" wrapText="1"/>
    </xf>
    <xf numFmtId="0" fontId="3" fillId="0" borderId="16" xfId="2" applyFont="1" applyFill="1" applyBorder="1" applyAlignment="1">
      <alignment vertical="top" wrapText="1"/>
    </xf>
    <xf numFmtId="0" fontId="4" fillId="0" borderId="11" xfId="0" applyFont="1" applyFill="1" applyBorder="1" applyAlignment="1">
      <alignment vertical="top" wrapText="1"/>
    </xf>
    <xf numFmtId="0" fontId="2" fillId="0" borderId="12" xfId="0" applyFont="1" applyFill="1" applyBorder="1" applyAlignment="1">
      <alignment vertical="top" wrapText="1"/>
    </xf>
    <xf numFmtId="0" fontId="3" fillId="0" borderId="7" xfId="2" applyFont="1" applyFill="1" applyBorder="1" applyAlignment="1">
      <alignment vertical="top"/>
    </xf>
    <xf numFmtId="0" fontId="4" fillId="0" borderId="8" xfId="0" applyFont="1" applyFill="1" applyBorder="1" applyAlignment="1">
      <alignment vertical="top"/>
    </xf>
    <xf numFmtId="43" fontId="34" fillId="0" borderId="0" xfId="1" applyFont="1" applyFill="1"/>
    <xf numFmtId="0" fontId="10" fillId="0" borderId="23" xfId="0" applyFont="1" applyFill="1" applyBorder="1" applyAlignment="1">
      <alignment vertical="top" wrapText="1"/>
    </xf>
    <xf numFmtId="0" fontId="9" fillId="0" borderId="11" xfId="0" applyFont="1" applyFill="1" applyBorder="1" applyAlignment="1">
      <alignment vertical="top" wrapText="1"/>
    </xf>
    <xf numFmtId="0" fontId="10" fillId="0" borderId="25" xfId="0" applyFont="1" applyFill="1" applyBorder="1" applyAlignment="1">
      <alignment vertical="top" wrapText="1"/>
    </xf>
    <xf numFmtId="0" fontId="5" fillId="0" borderId="8" xfId="0" applyFont="1" applyFill="1" applyBorder="1"/>
    <xf numFmtId="0" fontId="13" fillId="0" borderId="0" xfId="0" applyFont="1" applyFill="1" applyBorder="1" applyAlignment="1">
      <alignment vertical="top"/>
    </xf>
    <xf numFmtId="0" fontId="13" fillId="0" borderId="0" xfId="0" applyFont="1" applyFill="1" applyBorder="1" applyAlignment="1">
      <alignment horizontal="left" vertical="top"/>
    </xf>
    <xf numFmtId="0" fontId="38" fillId="0" borderId="0" xfId="0" applyFont="1" applyFill="1" applyBorder="1" applyAlignment="1">
      <alignment vertical="top"/>
    </xf>
    <xf numFmtId="43" fontId="5" fillId="0" borderId="0" xfId="1" applyFont="1" applyFill="1" applyBorder="1" applyAlignment="1">
      <alignment horizontal="center" vertical="top"/>
    </xf>
    <xf numFmtId="0" fontId="5" fillId="0" borderId="0" xfId="0" applyFont="1" applyFill="1" applyAlignment="1">
      <alignment vertical="top" wrapText="1"/>
    </xf>
    <xf numFmtId="0" fontId="16" fillId="0" borderId="0" xfId="0" applyFont="1" applyFill="1" applyAlignment="1">
      <alignment vertical="top" wrapText="1"/>
    </xf>
    <xf numFmtId="0" fontId="16" fillId="0" borderId="0" xfId="0" applyFont="1" applyFill="1" applyAlignment="1">
      <alignment horizontal="center" vertical="top" wrapText="1"/>
    </xf>
    <xf numFmtId="0" fontId="14" fillId="0" borderId="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top" wrapText="1"/>
    </xf>
    <xf numFmtId="0" fontId="9" fillId="0" borderId="8" xfId="0" applyFont="1" applyFill="1" applyBorder="1" applyAlignment="1">
      <alignment horizontal="center" vertical="top" wrapText="1"/>
    </xf>
    <xf numFmtId="0" fontId="4" fillId="0" borderId="8" xfId="0" applyFont="1" applyFill="1" applyBorder="1" applyAlignment="1">
      <alignment vertical="top" wrapText="1"/>
    </xf>
    <xf numFmtId="0" fontId="3" fillId="0" borderId="36" xfId="0" applyFont="1" applyFill="1" applyBorder="1" applyAlignment="1">
      <alignment vertical="top" wrapText="1"/>
    </xf>
    <xf numFmtId="0" fontId="2" fillId="0" borderId="24" xfId="0" applyFont="1" applyFill="1" applyBorder="1" applyAlignment="1">
      <alignment vertical="top" wrapText="1"/>
    </xf>
    <xf numFmtId="0" fontId="3" fillId="0" borderId="26" xfId="0" applyFont="1" applyFill="1" applyBorder="1" applyAlignment="1">
      <alignment vertical="top" wrapText="1"/>
    </xf>
    <xf numFmtId="0" fontId="4" fillId="0"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33" xfId="0" applyFont="1" applyFill="1" applyBorder="1" applyAlignment="1">
      <alignment vertical="top" wrapText="1"/>
    </xf>
    <xf numFmtId="0" fontId="8" fillId="0" borderId="0" xfId="0" applyFont="1" applyFill="1" applyBorder="1" applyAlignment="1">
      <alignment horizontal="center" vertical="top" wrapText="1"/>
    </xf>
    <xf numFmtId="0" fontId="4" fillId="0" borderId="16" xfId="0" applyFont="1" applyFill="1" applyBorder="1" applyAlignment="1">
      <alignment vertical="top" wrapText="1"/>
    </xf>
    <xf numFmtId="0" fontId="4" fillId="0" borderId="8" xfId="0" applyFont="1" applyFill="1" applyBorder="1" applyAlignment="1">
      <alignment horizontal="left" vertical="top" wrapText="1"/>
    </xf>
    <xf numFmtId="0" fontId="8" fillId="0" borderId="16"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2" fillId="0" borderId="0" xfId="0" applyFont="1" applyFill="1" applyBorder="1" applyAlignment="1">
      <alignment vertical="top" wrapText="1"/>
    </xf>
    <xf numFmtId="0" fontId="39" fillId="0" borderId="0" xfId="0" applyFont="1" applyFill="1" applyBorder="1" applyAlignment="1">
      <alignment horizontal="center" vertical="top" wrapText="1"/>
    </xf>
    <xf numFmtId="0" fontId="14" fillId="0" borderId="0" xfId="0" applyFont="1" applyFill="1" applyAlignment="1">
      <alignment horizontal="center" vertical="top" wrapText="1"/>
    </xf>
    <xf numFmtId="0" fontId="24" fillId="0" borderId="5" xfId="0" applyFont="1" applyFill="1" applyBorder="1" applyAlignment="1">
      <alignment horizontal="left" vertical="center" wrapText="1"/>
    </xf>
    <xf numFmtId="0" fontId="14" fillId="0" borderId="5" xfId="0" applyFont="1" applyFill="1" applyBorder="1" applyAlignment="1">
      <alignment vertical="center" wrapText="1"/>
    </xf>
    <xf numFmtId="0" fontId="14" fillId="0" borderId="5" xfId="0" applyFont="1" applyFill="1" applyBorder="1" applyAlignment="1">
      <alignment horizontal="center" vertical="center" wrapText="1"/>
    </xf>
    <xf numFmtId="0" fontId="13" fillId="0" borderId="8" xfId="0" applyFont="1" applyFill="1" applyBorder="1" applyAlignment="1">
      <alignment horizontal="left" vertical="center"/>
    </xf>
    <xf numFmtId="0" fontId="5" fillId="0" borderId="8" xfId="0" applyFont="1" applyFill="1" applyBorder="1" applyAlignment="1">
      <alignment vertical="center"/>
    </xf>
    <xf numFmtId="0" fontId="5" fillId="0" borderId="8" xfId="0" applyFont="1" applyFill="1" applyBorder="1" applyAlignment="1">
      <alignment horizontal="center" vertical="center"/>
    </xf>
    <xf numFmtId="0" fontId="5" fillId="0" borderId="16" xfId="0" applyFont="1" applyFill="1" applyBorder="1" applyAlignment="1">
      <alignment vertical="top" wrapText="1"/>
    </xf>
    <xf numFmtId="0" fontId="5" fillId="0" borderId="9" xfId="0" applyFont="1" applyFill="1" applyBorder="1" applyAlignment="1">
      <alignment wrapText="1"/>
    </xf>
    <xf numFmtId="0" fontId="13" fillId="0" borderId="11" xfId="0" applyFont="1" applyFill="1" applyBorder="1" applyAlignment="1">
      <alignment vertical="top" wrapText="1"/>
    </xf>
    <xf numFmtId="0" fontId="5" fillId="0" borderId="7" xfId="0" applyFont="1" applyFill="1" applyBorder="1" applyAlignment="1">
      <alignment vertical="top"/>
    </xf>
    <xf numFmtId="0" fontId="5" fillId="0" borderId="0" xfId="0" applyFont="1" applyFill="1" applyBorder="1" applyAlignment="1">
      <alignment vertical="top" wrapText="1"/>
    </xf>
    <xf numFmtId="0" fontId="2" fillId="0" borderId="0" xfId="0" applyFont="1" applyFill="1" applyAlignment="1"/>
    <xf numFmtId="0" fontId="5" fillId="0" borderId="30" xfId="0" applyFont="1" applyFill="1" applyBorder="1" applyAlignment="1">
      <alignment vertical="top" wrapText="1"/>
    </xf>
    <xf numFmtId="0" fontId="3" fillId="0" borderId="11" xfId="2" applyFont="1" applyFill="1" applyBorder="1" applyAlignment="1">
      <alignment horizontal="left" vertical="top" wrapText="1"/>
    </xf>
    <xf numFmtId="0" fontId="2" fillId="0" borderId="23" xfId="2" applyFont="1" applyFill="1" applyBorder="1" applyAlignment="1">
      <alignment vertical="top"/>
    </xf>
    <xf numFmtId="0" fontId="2" fillId="0" borderId="25" xfId="2" applyFont="1" applyFill="1" applyBorder="1" applyAlignment="1">
      <alignment vertical="top"/>
    </xf>
    <xf numFmtId="0" fontId="2" fillId="0" borderId="11" xfId="2" applyFont="1" applyFill="1" applyBorder="1" applyAlignment="1">
      <alignment vertical="top"/>
    </xf>
    <xf numFmtId="0" fontId="4" fillId="0" borderId="11" xfId="2" applyFont="1" applyFill="1" applyBorder="1" applyAlignment="1">
      <alignment vertical="top"/>
    </xf>
    <xf numFmtId="0" fontId="2" fillId="0" borderId="17" xfId="2" applyFont="1" applyFill="1" applyBorder="1" applyAlignment="1">
      <alignment vertical="top"/>
    </xf>
    <xf numFmtId="0" fontId="3" fillId="0" borderId="16" xfId="2" applyFont="1" applyFill="1" applyBorder="1" applyAlignment="1">
      <alignment horizontal="left" vertical="top" wrapText="1"/>
    </xf>
    <xf numFmtId="0" fontId="4" fillId="0" borderId="16" xfId="2" applyFont="1" applyFill="1" applyBorder="1" applyAlignment="1">
      <alignment vertical="top"/>
    </xf>
    <xf numFmtId="0" fontId="3" fillId="0" borderId="31" xfId="0" applyFont="1" applyFill="1" applyBorder="1" applyAlignment="1">
      <alignment vertical="top" wrapText="1"/>
    </xf>
    <xf numFmtId="0" fontId="4" fillId="0" borderId="30" xfId="0" applyFont="1" applyFill="1" applyBorder="1" applyAlignment="1">
      <alignment horizontal="center" vertical="top"/>
    </xf>
    <xf numFmtId="0" fontId="3" fillId="0" borderId="32" xfId="0" applyFont="1" applyFill="1" applyBorder="1" applyAlignment="1">
      <alignment vertical="top" wrapText="1"/>
    </xf>
    <xf numFmtId="0" fontId="4" fillId="0" borderId="11" xfId="2" applyFont="1" applyFill="1" applyBorder="1" applyAlignment="1">
      <alignment horizontal="left" vertical="top"/>
    </xf>
    <xf numFmtId="0" fontId="4" fillId="0" borderId="21" xfId="2" applyFont="1" applyFill="1" applyBorder="1" applyAlignment="1">
      <alignment horizontal="left" vertical="top"/>
    </xf>
    <xf numFmtId="0" fontId="2" fillId="0" borderId="36" xfId="2" applyFont="1" applyFill="1" applyBorder="1" applyAlignment="1">
      <alignment vertical="top" wrapText="1"/>
    </xf>
    <xf numFmtId="0" fontId="4" fillId="0" borderId="24" xfId="2" applyFont="1" applyFill="1" applyBorder="1" applyAlignment="1">
      <alignment horizontal="center" vertical="top"/>
    </xf>
    <xf numFmtId="0" fontId="2" fillId="0" borderId="42" xfId="0" applyFont="1" applyFill="1" applyBorder="1" applyAlignment="1">
      <alignment vertical="top" wrapText="1"/>
    </xf>
    <xf numFmtId="0" fontId="3" fillId="0" borderId="11" xfId="0" applyFont="1" applyFill="1" applyBorder="1" applyAlignment="1">
      <alignment vertical="top"/>
    </xf>
    <xf numFmtId="0" fontId="4" fillId="0" borderId="32" xfId="2" applyFont="1" applyFill="1" applyBorder="1" applyAlignment="1">
      <alignment horizontal="center" vertical="top"/>
    </xf>
    <xf numFmtId="0" fontId="2" fillId="0" borderId="16" xfId="0" applyFont="1" applyFill="1" applyBorder="1" applyAlignment="1">
      <alignment horizontal="left" vertical="top" wrapText="1"/>
    </xf>
    <xf numFmtId="0" fontId="5" fillId="0" borderId="21" xfId="0" applyFont="1" applyFill="1" applyBorder="1" applyAlignment="1">
      <alignment vertical="top" wrapText="1"/>
    </xf>
    <xf numFmtId="0" fontId="5" fillId="0" borderId="0" xfId="0" applyFont="1" applyFill="1" applyBorder="1" applyAlignment="1">
      <alignment vertical="top"/>
    </xf>
    <xf numFmtId="0" fontId="16" fillId="0" borderId="21" xfId="0" applyFont="1" applyFill="1" applyBorder="1" applyAlignment="1">
      <alignment vertical="top" wrapText="1"/>
    </xf>
    <xf numFmtId="0" fontId="16" fillId="0" borderId="21" xfId="0" applyFont="1" applyFill="1" applyBorder="1" applyAlignment="1">
      <alignment horizontal="left" vertical="top" wrapText="1"/>
    </xf>
    <xf numFmtId="0" fontId="14" fillId="0" borderId="35" xfId="0" applyFont="1" applyFill="1" applyBorder="1" applyAlignment="1">
      <alignment vertical="top" wrapText="1"/>
    </xf>
    <xf numFmtId="0" fontId="5" fillId="0" borderId="35" xfId="0" applyFont="1" applyFill="1" applyBorder="1" applyAlignment="1">
      <alignment horizontal="center" vertical="top"/>
    </xf>
    <xf numFmtId="0" fontId="5" fillId="0" borderId="11" xfId="0" applyFont="1" applyFill="1" applyBorder="1" applyAlignment="1">
      <alignment vertical="top" wrapText="1"/>
    </xf>
    <xf numFmtId="0" fontId="13" fillId="0" borderId="0" xfId="2" applyFont="1" applyFill="1" applyBorder="1" applyAlignment="1">
      <alignment horizontal="left" vertical="top"/>
    </xf>
    <xf numFmtId="0" fontId="5" fillId="0" borderId="0" xfId="2" applyFont="1" applyFill="1" applyBorder="1" applyAlignment="1">
      <alignment vertical="top"/>
    </xf>
    <xf numFmtId="0" fontId="14" fillId="0" borderId="0" xfId="2" applyFont="1" applyFill="1" applyBorder="1" applyAlignment="1">
      <alignment horizontal="center" vertical="top"/>
    </xf>
    <xf numFmtId="0" fontId="5" fillId="0" borderId="35" xfId="0" applyFont="1" applyFill="1" applyBorder="1" applyAlignment="1">
      <alignment vertical="top"/>
    </xf>
    <xf numFmtId="0" fontId="13" fillId="0" borderId="16" xfId="2" applyFont="1" applyFill="1" applyBorder="1" applyAlignment="1">
      <alignment horizontal="left" vertical="top"/>
    </xf>
    <xf numFmtId="0" fontId="5" fillId="0" borderId="8" xfId="2" applyFont="1" applyFill="1" applyBorder="1" applyAlignment="1">
      <alignment vertical="top"/>
    </xf>
    <xf numFmtId="0" fontId="14" fillId="0" borderId="8" xfId="2" applyFont="1" applyFill="1" applyBorder="1" applyAlignment="1">
      <alignment horizontal="center" vertical="top"/>
    </xf>
    <xf numFmtId="0" fontId="13" fillId="0" borderId="0" xfId="2" applyFont="1" applyFill="1" applyBorder="1" applyAlignment="1">
      <alignment horizontal="left" vertical="top" wrapText="1"/>
    </xf>
    <xf numFmtId="0" fontId="5" fillId="0" borderId="21" xfId="2" applyFont="1" applyFill="1" applyBorder="1" applyAlignment="1">
      <alignment vertical="top" wrapText="1"/>
    </xf>
    <xf numFmtId="0" fontId="8" fillId="0" borderId="5" xfId="0" applyFont="1" applyFill="1" applyBorder="1" applyAlignment="1">
      <alignment horizontal="left" vertical="center" wrapText="1"/>
    </xf>
    <xf numFmtId="0" fontId="4" fillId="0" borderId="5" xfId="0" applyFont="1" applyFill="1" applyBorder="1" applyAlignment="1">
      <alignment vertical="center" wrapText="1"/>
    </xf>
    <xf numFmtId="0" fontId="3" fillId="0" borderId="8" xfId="0" applyFont="1" applyFill="1" applyBorder="1" applyAlignment="1">
      <alignment horizontal="left" vertical="center"/>
    </xf>
    <xf numFmtId="0" fontId="2" fillId="0" borderId="8" xfId="0" applyFont="1" applyFill="1" applyBorder="1" applyAlignment="1">
      <alignment vertical="center" wrapText="1"/>
    </xf>
    <xf numFmtId="0" fontId="11" fillId="0" borderId="8" xfId="0" applyFont="1" applyFill="1" applyBorder="1" applyAlignment="1">
      <alignment horizontal="left" vertical="top"/>
    </xf>
    <xf numFmtId="0" fontId="2" fillId="0" borderId="27" xfId="0" applyFont="1" applyFill="1" applyBorder="1" applyAlignment="1">
      <alignment horizontal="left" vertical="top" wrapText="1"/>
    </xf>
    <xf numFmtId="0" fontId="11" fillId="0" borderId="8" xfId="0" applyFont="1" applyFill="1" applyBorder="1" applyAlignment="1">
      <alignment vertical="top"/>
    </xf>
    <xf numFmtId="0" fontId="3" fillId="0" borderId="8" xfId="0" applyFont="1" applyFill="1" applyBorder="1" applyAlignment="1">
      <alignment horizontal="center" vertical="top"/>
    </xf>
    <xf numFmtId="0" fontId="3" fillId="0" borderId="26" xfId="2" applyFont="1" applyFill="1" applyBorder="1" applyAlignment="1">
      <alignment horizontal="left" vertical="top" wrapText="1"/>
    </xf>
    <xf numFmtId="0" fontId="4" fillId="0" borderId="8" xfId="2" applyFont="1" applyFill="1" applyBorder="1" applyAlignment="1">
      <alignment vertical="top"/>
    </xf>
    <xf numFmtId="0" fontId="2" fillId="0" borderId="39" xfId="0" applyFont="1" applyFill="1" applyBorder="1" applyAlignment="1">
      <alignment vertical="top"/>
    </xf>
    <xf numFmtId="0" fontId="3" fillId="0" borderId="40" xfId="0" applyFont="1" applyFill="1" applyBorder="1" applyAlignment="1">
      <alignment horizontal="left" vertical="top"/>
    </xf>
    <xf numFmtId="0" fontId="2" fillId="0" borderId="40" xfId="0" applyFont="1" applyFill="1" applyBorder="1" applyAlignment="1">
      <alignment vertical="top" wrapText="1"/>
    </xf>
    <xf numFmtId="0" fontId="4" fillId="0" borderId="40" xfId="0" applyFont="1" applyFill="1" applyBorder="1" applyAlignment="1">
      <alignment horizontal="center" vertical="top"/>
    </xf>
    <xf numFmtId="0" fontId="2" fillId="0" borderId="40"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0" xfId="0" applyFont="1" applyFill="1" applyBorder="1" applyAlignment="1">
      <alignment vertical="top"/>
    </xf>
    <xf numFmtId="0" fontId="3" fillId="0" borderId="0" xfId="2" applyFont="1" applyFill="1" applyBorder="1" applyAlignment="1">
      <alignment horizontal="left" vertical="top"/>
    </xf>
    <xf numFmtId="0" fontId="4" fillId="0" borderId="0" xfId="2" applyFont="1" applyFill="1" applyBorder="1" applyAlignment="1">
      <alignment horizontal="center" vertical="top"/>
    </xf>
    <xf numFmtId="0" fontId="14" fillId="0" borderId="0" xfId="0" applyFont="1" applyFill="1" applyAlignment="1">
      <alignment horizontal="center" vertical="top"/>
    </xf>
    <xf numFmtId="0" fontId="20" fillId="0" borderId="0" xfId="0" applyFont="1" applyFill="1" applyBorder="1"/>
    <xf numFmtId="0" fontId="18" fillId="0" borderId="23" xfId="0" applyFont="1" applyFill="1" applyBorder="1" applyAlignment="1">
      <alignment vertical="top"/>
    </xf>
    <xf numFmtId="0" fontId="21" fillId="0" borderId="11" xfId="0" applyFont="1" applyFill="1" applyBorder="1" applyAlignment="1">
      <alignment horizontal="left" vertical="center"/>
    </xf>
    <xf numFmtId="0" fontId="20" fillId="0" borderId="11" xfId="0" applyFont="1" applyFill="1" applyBorder="1" applyAlignment="1">
      <alignment vertical="center"/>
    </xf>
    <xf numFmtId="0" fontId="18" fillId="0" borderId="11" xfId="0" applyFont="1" applyFill="1" applyBorder="1" applyAlignment="1">
      <alignment horizontal="center" vertical="top"/>
    </xf>
    <xf numFmtId="0" fontId="20" fillId="0" borderId="11" xfId="0" applyFont="1" applyFill="1" applyBorder="1" applyAlignment="1">
      <alignment vertical="top"/>
    </xf>
    <xf numFmtId="0" fontId="20" fillId="0" borderId="12" xfId="0" applyFont="1" applyFill="1" applyBorder="1" applyAlignment="1">
      <alignment horizontal="left" vertical="top" wrapText="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10" fillId="0" borderId="7" xfId="0" applyFont="1" applyFill="1" applyBorder="1" applyAlignment="1">
      <alignment vertical="top"/>
    </xf>
    <xf numFmtId="0" fontId="2" fillId="0" borderId="0" xfId="0" applyFont="1" applyFill="1" applyBorder="1"/>
    <xf numFmtId="0" fontId="3" fillId="0" borderId="7" xfId="0" applyFont="1" applyFill="1" applyBorder="1"/>
    <xf numFmtId="0" fontId="3" fillId="0" borderId="39" xfId="0" applyFont="1" applyFill="1" applyBorder="1" applyAlignment="1">
      <alignment vertical="top"/>
    </xf>
    <xf numFmtId="0" fontId="10" fillId="0" borderId="40" xfId="0" applyFont="1" applyFill="1" applyBorder="1" applyAlignment="1">
      <alignment vertical="top"/>
    </xf>
    <xf numFmtId="0" fontId="10" fillId="0" borderId="0" xfId="0" applyFont="1" applyFill="1" applyBorder="1" applyAlignment="1">
      <alignment vertical="top"/>
    </xf>
    <xf numFmtId="0" fontId="9" fillId="0" borderId="0" xfId="0" applyFont="1" applyFill="1" applyBorder="1" applyAlignment="1">
      <alignment horizontal="center" vertical="top"/>
    </xf>
    <xf numFmtId="0" fontId="20" fillId="0" borderId="11" xfId="0" applyFont="1" applyFill="1" applyBorder="1" applyAlignment="1">
      <alignment vertical="center" wrapText="1"/>
    </xf>
    <xf numFmtId="0" fontId="3" fillId="0" borderId="2" xfId="0" applyFont="1" applyFill="1" applyBorder="1" applyAlignment="1">
      <alignment horizontal="left" vertical="top" wrapText="1"/>
    </xf>
    <xf numFmtId="0" fontId="3" fillId="0" borderId="8" xfId="0" applyFont="1" applyFill="1" applyBorder="1" applyAlignment="1">
      <alignment horizontal="left" vertical="center" wrapText="1"/>
    </xf>
    <xf numFmtId="0" fontId="3" fillId="0" borderId="7" xfId="0" applyFont="1" applyFill="1" applyBorder="1" applyAlignment="1">
      <alignment wrapText="1"/>
    </xf>
    <xf numFmtId="0" fontId="2" fillId="0" borderId="1" xfId="2" applyFont="1" applyFill="1" applyBorder="1" applyAlignment="1">
      <alignment vertical="top" wrapText="1"/>
    </xf>
    <xf numFmtId="0" fontId="3" fillId="0" borderId="2" xfId="2" applyFont="1" applyFill="1" applyBorder="1" applyAlignment="1">
      <alignment vertical="top" wrapText="1"/>
    </xf>
    <xf numFmtId="0" fontId="2" fillId="0" borderId="2" xfId="2" applyFont="1" applyFill="1" applyBorder="1" applyAlignment="1">
      <alignment vertical="top" wrapText="1"/>
    </xf>
    <xf numFmtId="0" fontId="2" fillId="0" borderId="39" xfId="2" applyFont="1" applyFill="1" applyBorder="1" applyAlignment="1">
      <alignment vertical="top" wrapText="1"/>
    </xf>
    <xf numFmtId="0" fontId="3" fillId="0" borderId="40" xfId="0" applyFont="1" applyFill="1" applyBorder="1" applyAlignment="1">
      <alignment horizontal="left" vertical="top" wrapText="1"/>
    </xf>
    <xf numFmtId="0" fontId="3" fillId="0" borderId="40" xfId="0" applyFont="1" applyFill="1" applyBorder="1" applyAlignment="1">
      <alignment vertical="top" wrapText="1"/>
    </xf>
    <xf numFmtId="0" fontId="2" fillId="0" borderId="41" xfId="0" applyFont="1" applyFill="1" applyBorder="1" applyAlignment="1">
      <alignment vertical="top" wrapText="1"/>
    </xf>
    <xf numFmtId="0" fontId="40" fillId="0" borderId="0" xfId="0" applyFont="1" applyFill="1" applyAlignment="1"/>
    <xf numFmtId="0" fontId="2" fillId="0" borderId="0" xfId="0" applyFont="1" applyFill="1" applyAlignment="1">
      <alignment wrapText="1"/>
    </xf>
    <xf numFmtId="0" fontId="4" fillId="0" borderId="10" xfId="0" applyFont="1" applyFill="1" applyBorder="1" applyAlignment="1">
      <alignment horizontal="center" vertical="top" wrapText="1"/>
    </xf>
    <xf numFmtId="0" fontId="2" fillId="0" borderId="23" xfId="2" applyFont="1" applyFill="1" applyBorder="1" applyAlignment="1">
      <alignment vertical="top" wrapText="1"/>
    </xf>
    <xf numFmtId="0" fontId="3" fillId="0" borderId="11" xfId="2" applyFont="1" applyFill="1" applyBorder="1" applyAlignment="1">
      <alignment vertical="top" wrapText="1"/>
    </xf>
    <xf numFmtId="0" fontId="2" fillId="0" borderId="25" xfId="2" applyFont="1" applyFill="1" applyBorder="1" applyAlignment="1">
      <alignment vertical="top" wrapText="1"/>
    </xf>
    <xf numFmtId="0" fontId="3" fillId="0" borderId="10" xfId="2" applyFont="1" applyFill="1" applyBorder="1" applyAlignment="1">
      <alignment vertical="top" wrapText="1"/>
    </xf>
    <xf numFmtId="0" fontId="2" fillId="0" borderId="17" xfId="2" applyFont="1" applyFill="1" applyBorder="1" applyAlignment="1">
      <alignment vertical="top" wrapText="1"/>
    </xf>
    <xf numFmtId="0" fontId="4" fillId="0" borderId="11" xfId="2" applyFont="1" applyFill="1" applyBorder="1" applyAlignment="1">
      <alignment horizontal="center" vertical="top" wrapText="1"/>
    </xf>
    <xf numFmtId="0" fontId="2" fillId="0" borderId="2" xfId="0" applyFont="1" applyFill="1" applyBorder="1" applyAlignment="1">
      <alignment horizontal="left" vertical="top" wrapText="1"/>
    </xf>
    <xf numFmtId="0" fontId="3" fillId="0" borderId="40" xfId="0" applyFont="1" applyFill="1" applyBorder="1" applyAlignment="1">
      <alignment vertical="top"/>
    </xf>
    <xf numFmtId="0" fontId="3" fillId="0" borderId="1" xfId="0" applyFont="1" applyFill="1" applyBorder="1" applyAlignment="1">
      <alignment vertical="top"/>
    </xf>
    <xf numFmtId="0" fontId="2" fillId="0" borderId="39" xfId="0" applyFont="1" applyFill="1" applyBorder="1" applyAlignment="1">
      <alignment vertical="top" wrapText="1"/>
    </xf>
    <xf numFmtId="0" fontId="3" fillId="0" borderId="48" xfId="0" applyFont="1" applyFill="1" applyBorder="1" applyAlignment="1">
      <alignment vertical="top" wrapText="1"/>
    </xf>
    <xf numFmtId="0" fontId="4" fillId="0" borderId="34" xfId="0" applyFont="1" applyFill="1" applyBorder="1" applyAlignment="1">
      <alignment horizontal="center" vertical="top" wrapText="1"/>
    </xf>
    <xf numFmtId="0" fontId="2" fillId="0" borderId="34" xfId="0" applyFont="1" applyFill="1" applyBorder="1" applyAlignment="1">
      <alignment horizontal="left" vertical="top" wrapText="1"/>
    </xf>
    <xf numFmtId="0" fontId="28" fillId="0" borderId="23" xfId="0" applyFont="1" applyFill="1" applyBorder="1" applyAlignment="1">
      <alignment vertical="top"/>
    </xf>
    <xf numFmtId="0" fontId="21" fillId="0" borderId="11" xfId="0" applyFont="1" applyFill="1" applyBorder="1" applyAlignment="1">
      <alignment horizontal="left" vertical="top"/>
    </xf>
    <xf numFmtId="0" fontId="29" fillId="0" borderId="11" xfId="0" applyFont="1" applyFill="1" applyBorder="1" applyAlignment="1">
      <alignment vertical="top" wrapText="1"/>
    </xf>
    <xf numFmtId="0" fontId="29" fillId="0" borderId="11" xfId="0" applyFont="1" applyFill="1" applyBorder="1" applyAlignment="1">
      <alignment horizontal="center" vertical="top"/>
    </xf>
    <xf numFmtId="0" fontId="20" fillId="0" borderId="12" xfId="0" applyFont="1" applyFill="1" applyBorder="1" applyAlignment="1">
      <alignment vertical="top" wrapText="1"/>
    </xf>
    <xf numFmtId="0" fontId="2" fillId="0" borderId="1" xfId="2" applyFont="1" applyFill="1" applyBorder="1" applyAlignment="1">
      <alignment vertical="top"/>
    </xf>
    <xf numFmtId="0" fontId="3" fillId="0" borderId="2" xfId="0" applyFont="1" applyFill="1" applyBorder="1" applyAlignment="1">
      <alignment horizontal="left" vertical="top"/>
    </xf>
    <xf numFmtId="0" fontId="4" fillId="0" borderId="2" xfId="0" applyFont="1" applyFill="1" applyBorder="1" applyAlignment="1">
      <alignment horizontal="center" vertical="top"/>
    </xf>
    <xf numFmtId="0" fontId="2" fillId="0" borderId="8" xfId="2" applyFont="1" applyFill="1" applyBorder="1" applyAlignment="1">
      <alignment horizontal="left" vertical="top" wrapText="1"/>
    </xf>
    <xf numFmtId="0" fontId="2" fillId="0" borderId="39" xfId="2" applyFont="1" applyFill="1" applyBorder="1" applyAlignment="1">
      <alignment vertical="top"/>
    </xf>
    <xf numFmtId="0" fontId="4" fillId="0" borderId="16" xfId="0" applyFont="1" applyFill="1" applyBorder="1" applyAlignment="1">
      <alignment horizontal="center" vertical="top"/>
    </xf>
    <xf numFmtId="0" fontId="41" fillId="0" borderId="0" xfId="0" applyFont="1" applyFill="1" applyAlignment="1"/>
    <xf numFmtId="0" fontId="4" fillId="0" borderId="40" xfId="2" applyFont="1" applyFill="1" applyBorder="1" applyAlignment="1">
      <alignment horizontal="center" vertical="top"/>
    </xf>
    <xf numFmtId="0" fontId="22" fillId="0" borderId="0" xfId="0" applyFont="1" applyFill="1" applyAlignment="1">
      <alignment horizontal="left" vertical="top"/>
    </xf>
    <xf numFmtId="0" fontId="34" fillId="0" borderId="0" xfId="0" applyFont="1" applyFill="1" applyAlignment="1">
      <alignment vertical="top" wrapText="1"/>
    </xf>
    <xf numFmtId="0" fontId="34" fillId="0" borderId="0" xfId="0" applyFont="1" applyFill="1" applyAlignment="1">
      <alignment horizontal="center" vertical="top"/>
    </xf>
    <xf numFmtId="0" fontId="37" fillId="0" borderId="0" xfId="0" applyFont="1" applyFill="1" applyAlignment="1">
      <alignment horizontal="left" vertical="top"/>
    </xf>
    <xf numFmtId="0" fontId="36" fillId="0" borderId="0" xfId="0" applyFont="1" applyFill="1" applyAlignment="1">
      <alignment vertical="top" wrapText="1"/>
    </xf>
    <xf numFmtId="0" fontId="35" fillId="0" borderId="23" xfId="0" applyFont="1" applyFill="1" applyBorder="1" applyAlignment="1">
      <alignment vertical="top"/>
    </xf>
    <xf numFmtId="0" fontId="22" fillId="0" borderId="11" xfId="0" applyFont="1" applyFill="1" applyBorder="1" applyAlignment="1">
      <alignment horizontal="left" vertical="top"/>
    </xf>
    <xf numFmtId="0" fontId="34" fillId="0" borderId="11" xfId="0" applyFont="1" applyFill="1" applyBorder="1" applyAlignment="1">
      <alignment vertical="top" wrapText="1"/>
    </xf>
    <xf numFmtId="0" fontId="34" fillId="0" borderId="11" xfId="0" applyFont="1" applyFill="1" applyBorder="1" applyAlignment="1">
      <alignment horizontal="center" vertical="top"/>
    </xf>
    <xf numFmtId="0" fontId="34" fillId="0" borderId="11" xfId="0" applyFont="1" applyFill="1" applyBorder="1" applyAlignment="1">
      <alignment horizontal="left" vertical="top" wrapText="1"/>
    </xf>
    <xf numFmtId="0" fontId="34" fillId="0" borderId="11" xfId="0" applyFont="1" applyFill="1" applyBorder="1" applyAlignment="1">
      <alignment vertical="top"/>
    </xf>
    <xf numFmtId="0" fontId="34" fillId="0" borderId="12" xfId="0" applyFont="1" applyFill="1" applyBorder="1" applyAlignment="1">
      <alignment horizontal="left" vertical="top" wrapText="1"/>
    </xf>
    <xf numFmtId="0" fontId="12" fillId="0" borderId="7" xfId="0" applyFont="1" applyFill="1" applyBorder="1" applyAlignment="1">
      <alignment vertical="top"/>
    </xf>
    <xf numFmtId="0" fontId="13" fillId="0" borderId="0" xfId="0" applyFont="1" applyFill="1" applyAlignment="1">
      <alignment horizontal="left" vertical="center" wrapText="1"/>
    </xf>
    <xf numFmtId="0" fontId="17" fillId="0" borderId="0" xfId="0" applyFont="1" applyFill="1" applyAlignment="1">
      <alignment horizontal="left" vertical="center" wrapText="1"/>
    </xf>
    <xf numFmtId="0" fontId="21" fillId="0" borderId="11" xfId="0" applyFont="1" applyFill="1" applyBorder="1" applyAlignment="1">
      <alignment horizontal="left" vertical="center" wrapText="1"/>
    </xf>
    <xf numFmtId="0" fontId="3" fillId="0" borderId="2" xfId="0" applyFont="1" applyFill="1" applyBorder="1" applyAlignment="1">
      <alignment vertical="top" wrapText="1"/>
    </xf>
    <xf numFmtId="0" fontId="2" fillId="0" borderId="9" xfId="0" quotePrefix="1" applyFont="1" applyFill="1" applyBorder="1" applyAlignment="1">
      <alignment vertical="top" wrapText="1"/>
    </xf>
    <xf numFmtId="0" fontId="8" fillId="0" borderId="40" xfId="0" applyFont="1" applyFill="1" applyBorder="1" applyAlignment="1">
      <alignment horizontal="center" vertical="top"/>
    </xf>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xf>
    <xf numFmtId="0" fontId="3" fillId="0" borderId="0" xfId="0" applyFont="1" applyFill="1" applyAlignment="1">
      <alignment horizontal="left" vertical="center" wrapText="1"/>
    </xf>
    <xf numFmtId="0" fontId="5" fillId="0" borderId="0" xfId="0" applyFont="1" applyFill="1" applyAlignment="1">
      <alignment wrapText="1"/>
    </xf>
    <xf numFmtId="0" fontId="5" fillId="0" borderId="11" xfId="0" applyFont="1" applyFill="1" applyBorder="1" applyAlignment="1">
      <alignment vertical="top"/>
    </xf>
    <xf numFmtId="0" fontId="5" fillId="0" borderId="12" xfId="0" applyFont="1" applyFill="1" applyBorder="1" applyAlignment="1">
      <alignment vertical="top" wrapText="1"/>
    </xf>
    <xf numFmtId="0" fontId="14" fillId="0" borderId="0" xfId="0" applyFont="1" applyFill="1" applyBorder="1" applyAlignment="1"/>
    <xf numFmtId="0" fontId="10" fillId="0" borderId="39" xfId="0" applyFont="1" applyFill="1" applyBorder="1" applyAlignment="1">
      <alignment vertical="top" wrapText="1"/>
    </xf>
    <xf numFmtId="0" fontId="10" fillId="0" borderId="40" xfId="0" applyFont="1" applyFill="1" applyBorder="1" applyAlignment="1">
      <alignment vertical="top" wrapText="1"/>
    </xf>
    <xf numFmtId="0" fontId="3" fillId="0" borderId="39" xfId="2" applyFont="1" applyFill="1" applyBorder="1" applyAlignment="1">
      <alignment vertical="top"/>
    </xf>
    <xf numFmtId="0" fontId="3" fillId="0" borderId="40" xfId="2" applyFont="1" applyFill="1" applyBorder="1" applyAlignment="1">
      <alignment horizontal="left" vertical="top"/>
    </xf>
    <xf numFmtId="0" fontId="2" fillId="0" borderId="40" xfId="0" applyFont="1" applyFill="1" applyBorder="1" applyAlignment="1">
      <alignment vertical="top"/>
    </xf>
    <xf numFmtId="0" fontId="4" fillId="0" borderId="40" xfId="0" applyFont="1" applyFill="1" applyBorder="1" applyAlignment="1">
      <alignment vertical="top"/>
    </xf>
    <xf numFmtId="0" fontId="3" fillId="0" borderId="47" xfId="0" applyFont="1" applyFill="1" applyBorder="1" applyAlignment="1">
      <alignment horizontal="left" vertical="top" wrapText="1"/>
    </xf>
    <xf numFmtId="0" fontId="32" fillId="0" borderId="7" xfId="0" applyFont="1" applyBorder="1" applyAlignment="1">
      <alignment vertical="top"/>
    </xf>
    <xf numFmtId="0" fontId="22" fillId="0" borderId="7" xfId="0" applyFont="1" applyFill="1" applyBorder="1"/>
    <xf numFmtId="0" fontId="2" fillId="0" borderId="50" xfId="0" applyFont="1" applyFill="1" applyBorder="1" applyAlignment="1">
      <alignment vertical="top" wrapText="1"/>
    </xf>
    <xf numFmtId="0" fontId="4" fillId="0" borderId="11" xfId="2" applyFont="1" applyFill="1" applyBorder="1" applyAlignment="1">
      <alignment vertical="top" wrapText="1"/>
    </xf>
    <xf numFmtId="0" fontId="4" fillId="0" borderId="10" xfId="2" applyFont="1" applyFill="1" applyBorder="1" applyAlignment="1">
      <alignment vertical="top" wrapText="1"/>
    </xf>
    <xf numFmtId="0" fontId="4" fillId="0" borderId="16" xfId="2" applyFont="1" applyFill="1" applyBorder="1" applyAlignment="1">
      <alignment vertical="top" wrapText="1"/>
    </xf>
    <xf numFmtId="0" fontId="10" fillId="0" borderId="39" xfId="0" applyFont="1" applyFill="1" applyBorder="1" applyAlignment="1">
      <alignment vertical="top"/>
    </xf>
    <xf numFmtId="0" fontId="9" fillId="0" borderId="40" xfId="0" applyFont="1" applyFill="1" applyBorder="1" applyAlignment="1">
      <alignment vertical="top"/>
    </xf>
    <xf numFmtId="0" fontId="3" fillId="0" borderId="40" xfId="2" applyFont="1" applyFill="1" applyBorder="1" applyAlignment="1">
      <alignment horizontal="left" vertical="top" wrapText="1"/>
    </xf>
    <xf numFmtId="0" fontId="2" fillId="0" borderId="40" xfId="2" applyFont="1" applyFill="1" applyBorder="1" applyAlignment="1">
      <alignment vertical="top" wrapText="1"/>
    </xf>
    <xf numFmtId="0" fontId="4" fillId="0" borderId="40" xfId="2" applyFont="1" applyFill="1" applyBorder="1" applyAlignment="1">
      <alignment horizontal="center" vertical="top" wrapText="1"/>
    </xf>
    <xf numFmtId="0" fontId="3" fillId="0" borderId="8" xfId="2" applyFont="1" applyFill="1" applyBorder="1" applyAlignment="1">
      <alignment horizontal="left" vertical="center"/>
    </xf>
    <xf numFmtId="0" fontId="4" fillId="0" borderId="35" xfId="0" applyFont="1" applyFill="1" applyBorder="1" applyAlignment="1">
      <alignment horizontal="center" vertical="top"/>
    </xf>
    <xf numFmtId="0" fontId="4" fillId="0" borderId="35" xfId="2" applyFont="1" applyFill="1" applyBorder="1" applyAlignment="1">
      <alignment horizontal="center" vertical="top"/>
    </xf>
    <xf numFmtId="0" fontId="4" fillId="0" borderId="35" xfId="2" applyFont="1" applyFill="1" applyBorder="1" applyAlignment="1">
      <alignment vertical="top"/>
    </xf>
    <xf numFmtId="0" fontId="3" fillId="0" borderId="43" xfId="0" applyFont="1" applyFill="1" applyBorder="1" applyAlignment="1">
      <alignment vertical="top" wrapText="1"/>
    </xf>
    <xf numFmtId="0" fontId="3" fillId="0" borderId="44" xfId="0" applyFont="1" applyFill="1" applyBorder="1" applyAlignment="1">
      <alignment horizontal="center" vertical="top" wrapText="1"/>
    </xf>
    <xf numFmtId="0" fontId="4" fillId="0" borderId="46" xfId="2" applyFont="1" applyFill="1" applyBorder="1" applyAlignment="1">
      <alignment horizontal="center" vertical="top"/>
    </xf>
    <xf numFmtId="0" fontId="10" fillId="0" borderId="16" xfId="0" applyFont="1" applyFill="1" applyBorder="1" applyAlignment="1">
      <alignment vertical="top"/>
    </xf>
    <xf numFmtId="0" fontId="2" fillId="0" borderId="10" xfId="2" applyFont="1" applyFill="1" applyBorder="1" applyAlignment="1">
      <alignment vertical="top"/>
    </xf>
    <xf numFmtId="0" fontId="3" fillId="0" borderId="16" xfId="2" applyFont="1" applyFill="1" applyBorder="1" applyAlignment="1">
      <alignment horizontal="left" vertical="center"/>
    </xf>
    <xf numFmtId="0" fontId="2" fillId="0" borderId="40" xfId="2" applyFont="1" applyFill="1" applyBorder="1" applyAlignment="1">
      <alignment vertical="top"/>
    </xf>
    <xf numFmtId="0" fontId="18" fillId="0" borderId="4" xfId="0" applyFont="1" applyFill="1" applyBorder="1" applyAlignment="1">
      <alignment vertical="top"/>
    </xf>
    <xf numFmtId="0" fontId="18" fillId="0" borderId="7" xfId="0" applyFont="1" applyFill="1" applyBorder="1" applyAlignment="1">
      <alignment horizontal="left" vertical="top"/>
    </xf>
    <xf numFmtId="0" fontId="18" fillId="0" borderId="7" xfId="0" applyFont="1" applyFill="1" applyBorder="1" applyAlignment="1">
      <alignment vertical="top" wrapText="1"/>
    </xf>
    <xf numFmtId="0" fontId="11" fillId="0" borderId="7" xfId="0" applyFont="1" applyFill="1" applyBorder="1" applyAlignment="1">
      <alignment vertical="top"/>
    </xf>
    <xf numFmtId="0" fontId="11" fillId="0" borderId="39" xfId="0" applyFont="1" applyFill="1" applyBorder="1" applyAlignment="1">
      <alignment vertical="top"/>
    </xf>
    <xf numFmtId="0" fontId="11" fillId="0" borderId="40" xfId="0" applyFont="1" applyFill="1" applyBorder="1" applyAlignment="1">
      <alignment vertical="top"/>
    </xf>
    <xf numFmtId="0" fontId="11" fillId="0" borderId="40" xfId="0" applyFont="1" applyFill="1" applyBorder="1" applyAlignment="1">
      <alignment vertical="top" wrapText="1"/>
    </xf>
    <xf numFmtId="0" fontId="11" fillId="0" borderId="23" xfId="0" applyFont="1" applyFill="1" applyBorder="1" applyAlignment="1">
      <alignment vertical="top"/>
    </xf>
    <xf numFmtId="0" fontId="11" fillId="0" borderId="11" xfId="0" applyFont="1" applyFill="1" applyBorder="1" applyAlignment="1">
      <alignment vertical="top"/>
    </xf>
    <xf numFmtId="0" fontId="11" fillId="0" borderId="1" xfId="0" applyFont="1" applyFill="1" applyBorder="1" applyAlignment="1">
      <alignment vertical="top"/>
    </xf>
    <xf numFmtId="0" fontId="3" fillId="0" borderId="4" xfId="0" applyFont="1" applyFill="1" applyBorder="1" applyAlignment="1">
      <alignment vertical="top" wrapText="1"/>
    </xf>
    <xf numFmtId="0" fontId="3" fillId="0" borderId="39" xfId="0" applyFont="1" applyFill="1" applyBorder="1" applyAlignment="1">
      <alignment vertical="top" wrapText="1"/>
    </xf>
    <xf numFmtId="0" fontId="8" fillId="0" borderId="40" xfId="0" applyFont="1" applyFill="1" applyBorder="1" applyAlignment="1">
      <alignment horizontal="center" vertical="top" wrapText="1"/>
    </xf>
    <xf numFmtId="0" fontId="3" fillId="0" borderId="23" xfId="0" applyFont="1" applyFill="1" applyBorder="1" applyAlignment="1">
      <alignment horizontal="left" vertical="top"/>
    </xf>
    <xf numFmtId="0" fontId="3" fillId="0" borderId="25" xfId="0" applyFont="1" applyFill="1" applyBorder="1" applyAlignment="1">
      <alignment horizontal="left" vertical="top"/>
    </xf>
    <xf numFmtId="0" fontId="3" fillId="0" borderId="17" xfId="0" applyFont="1" applyFill="1" applyBorder="1" applyAlignment="1">
      <alignment horizontal="left" vertical="top"/>
    </xf>
    <xf numFmtId="0" fontId="3" fillId="0" borderId="7" xfId="0" applyFont="1" applyFill="1" applyBorder="1" applyAlignment="1">
      <alignment horizontal="left" vertical="top"/>
    </xf>
    <xf numFmtId="0" fontId="2" fillId="0" borderId="25" xfId="2" applyFont="1" applyFill="1" applyBorder="1" applyAlignment="1">
      <alignment horizontal="left" vertical="top"/>
    </xf>
    <xf numFmtId="0" fontId="3" fillId="0" borderId="33" xfId="0" applyFont="1" applyFill="1" applyBorder="1" applyAlignment="1">
      <alignment horizontal="left" vertical="top"/>
    </xf>
    <xf numFmtId="0" fontId="2" fillId="0" borderId="1" xfId="0" applyFont="1" applyBorder="1" applyAlignment="1">
      <alignment vertical="center" wrapText="1"/>
    </xf>
    <xf numFmtId="0" fontId="2" fillId="0" borderId="2" xfId="0" applyFont="1" applyBorder="1" applyAlignment="1">
      <alignment vertical="center" wrapText="1"/>
    </xf>
    <xf numFmtId="0" fontId="32" fillId="0" borderId="2" xfId="0" applyFont="1" applyBorder="1" applyAlignment="1">
      <alignment vertical="center" wrapText="1"/>
    </xf>
    <xf numFmtId="0" fontId="4" fillId="0" borderId="2" xfId="0" applyFont="1" applyBorder="1" applyAlignment="1">
      <alignment horizontal="center" vertical="center" wrapText="1"/>
    </xf>
    <xf numFmtId="0" fontId="42" fillId="0" borderId="2" xfId="0" applyFont="1" applyBorder="1" applyAlignment="1">
      <alignment horizontal="left" vertical="center" wrapText="1"/>
    </xf>
    <xf numFmtId="0" fontId="2" fillId="0" borderId="7" xfId="0" applyFont="1" applyBorder="1" applyAlignment="1">
      <alignment vertical="center" wrapText="1"/>
    </xf>
    <xf numFmtId="0" fontId="2" fillId="0" borderId="8"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center" wrapText="1"/>
    </xf>
    <xf numFmtId="0" fontId="4" fillId="0" borderId="8" xfId="0" applyFont="1" applyBorder="1" applyAlignment="1">
      <alignment horizontal="center" vertical="center" wrapText="1"/>
    </xf>
    <xf numFmtId="0" fontId="42" fillId="0" borderId="8" xfId="0" applyFont="1" applyBorder="1" applyAlignment="1">
      <alignment vertical="center" wrapText="1"/>
    </xf>
    <xf numFmtId="0" fontId="2" fillId="0" borderId="39" xfId="0" applyFont="1" applyBorder="1" applyAlignment="1">
      <alignment vertical="center" wrapText="1"/>
    </xf>
    <xf numFmtId="0" fontId="2" fillId="0" borderId="40" xfId="0" applyFont="1" applyBorder="1" applyAlignment="1">
      <alignment vertical="center" wrapText="1"/>
    </xf>
    <xf numFmtId="0" fontId="32" fillId="0" borderId="40" xfId="0" applyFont="1" applyBorder="1" applyAlignment="1">
      <alignment vertical="center" wrapText="1"/>
    </xf>
    <xf numFmtId="0" fontId="42" fillId="0" borderId="40" xfId="0" applyFont="1" applyBorder="1" applyAlignment="1">
      <alignment horizontal="center" vertical="center" wrapText="1"/>
    </xf>
    <xf numFmtId="0" fontId="42" fillId="0" borderId="40" xfId="0" applyFont="1" applyBorder="1" applyAlignment="1">
      <alignment vertical="center"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32" fillId="0" borderId="8" xfId="0" applyFont="1" applyBorder="1" applyAlignment="1">
      <alignment horizontal="left" vertical="top" wrapText="1"/>
    </xf>
    <xf numFmtId="0" fontId="32" fillId="0" borderId="9" xfId="0" applyFont="1" applyBorder="1" applyAlignment="1">
      <alignment horizontal="left" vertical="top" wrapText="1"/>
    </xf>
    <xf numFmtId="0" fontId="32" fillId="0" borderId="40" xfId="0" applyFont="1" applyBorder="1" applyAlignment="1">
      <alignment horizontal="left" vertical="top" wrapText="1"/>
    </xf>
    <xf numFmtId="0" fontId="32" fillId="0" borderId="41" xfId="0" applyFont="1" applyBorder="1" applyAlignment="1">
      <alignment horizontal="left" vertical="top" wrapText="1"/>
    </xf>
    <xf numFmtId="0" fontId="18" fillId="0" borderId="2" xfId="0" applyFont="1" applyFill="1" applyBorder="1" applyAlignment="1">
      <alignment horizontal="left" vertical="top" wrapText="1"/>
    </xf>
    <xf numFmtId="0" fontId="5" fillId="0" borderId="11" xfId="0" applyFont="1" applyFill="1" applyBorder="1" applyAlignment="1">
      <alignment horizontal="center" vertical="top"/>
    </xf>
    <xf numFmtId="0" fontId="20" fillId="0" borderId="11" xfId="0" applyFont="1" applyFill="1" applyBorder="1" applyAlignment="1">
      <alignment horizontal="left" vertical="top"/>
    </xf>
    <xf numFmtId="0" fontId="9" fillId="0" borderId="11" xfId="0" applyFont="1" applyFill="1" applyBorder="1" applyAlignment="1">
      <alignment horizontal="left" vertical="top" wrapText="1"/>
    </xf>
    <xf numFmtId="0" fontId="10" fillId="0" borderId="8" xfId="0" applyFont="1" applyFill="1" applyBorder="1" applyAlignment="1">
      <alignment vertical="top" wrapText="1"/>
    </xf>
    <xf numFmtId="0" fontId="8" fillId="0" borderId="11" xfId="0" applyFont="1" applyFill="1" applyBorder="1" applyAlignment="1">
      <alignment horizontal="center" vertical="top"/>
    </xf>
    <xf numFmtId="0" fontId="9" fillId="0" borderId="10" xfId="0" applyFont="1" applyFill="1" applyBorder="1" applyAlignment="1">
      <alignment horizontal="center" vertical="top"/>
    </xf>
    <xf numFmtId="0" fontId="3" fillId="0" borderId="11" xfId="0" applyFont="1" applyFill="1" applyBorder="1" applyAlignment="1">
      <alignment vertical="top" wrapText="1"/>
    </xf>
    <xf numFmtId="0" fontId="3" fillId="0" borderId="16" xfId="0" applyFont="1" applyFill="1" applyBorder="1" applyAlignment="1">
      <alignment vertical="top" wrapText="1"/>
    </xf>
    <xf numFmtId="0" fontId="2" fillId="0" borderId="12" xfId="0" applyFont="1" applyFill="1" applyBorder="1" applyAlignment="1">
      <alignmen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9" xfId="0" applyFont="1" applyFill="1" applyBorder="1" applyAlignment="1">
      <alignment vertical="top" wrapText="1"/>
    </xf>
    <xf numFmtId="0" fontId="2" fillId="0" borderId="8" xfId="0" applyFont="1" applyFill="1" applyBorder="1" applyAlignment="1">
      <alignment vertical="top" wrapText="1"/>
    </xf>
    <xf numFmtId="0" fontId="10" fillId="0" borderId="8" xfId="0" applyFont="1" applyFill="1" applyBorder="1" applyAlignment="1">
      <alignment vertical="top" wrapText="1"/>
    </xf>
    <xf numFmtId="0" fontId="10" fillId="0" borderId="8" xfId="0" applyFont="1" applyFill="1" applyBorder="1" applyAlignment="1">
      <alignment horizontal="left" vertical="top" wrapText="1"/>
    </xf>
    <xf numFmtId="0" fontId="9" fillId="0" borderId="8" xfId="0" applyFont="1" applyFill="1" applyBorder="1" applyAlignment="1">
      <alignment horizontal="center" vertical="top"/>
    </xf>
    <xf numFmtId="0" fontId="9" fillId="0" borderId="40" xfId="0" applyFont="1" applyFill="1" applyBorder="1" applyAlignment="1">
      <alignment horizontal="center" vertical="top"/>
    </xf>
    <xf numFmtId="0" fontId="2" fillId="0" borderId="40" xfId="0" applyFont="1" applyFill="1" applyBorder="1" applyAlignment="1">
      <alignment horizontal="left" vertical="top" wrapText="1"/>
    </xf>
    <xf numFmtId="0" fontId="2" fillId="0" borderId="41" xfId="0" applyFont="1" applyFill="1" applyBorder="1" applyAlignment="1">
      <alignment horizontal="left" vertical="top" wrapText="1"/>
    </xf>
    <xf numFmtId="0" fontId="4" fillId="0" borderId="8" xfId="0" applyFont="1" applyFill="1" applyBorder="1" applyAlignment="1">
      <alignment horizontal="center" vertical="top"/>
    </xf>
    <xf numFmtId="0" fontId="2" fillId="0" borderId="11" xfId="0" applyFont="1" applyFill="1" applyBorder="1" applyAlignment="1">
      <alignment vertical="top" wrapText="1"/>
    </xf>
    <xf numFmtId="0" fontId="8" fillId="0" borderId="8" xfId="0" applyFont="1" applyFill="1" applyBorder="1" applyAlignment="1">
      <alignment horizontal="center" vertical="top"/>
    </xf>
    <xf numFmtId="0" fontId="2" fillId="0" borderId="11"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27" xfId="0" applyFont="1" applyFill="1" applyBorder="1" applyAlignment="1">
      <alignment horizontal="left" vertical="top" wrapText="1"/>
    </xf>
    <xf numFmtId="0" fontId="14" fillId="0" borderId="0" xfId="0" applyFont="1" applyFill="1" applyAlignment="1">
      <alignment horizontal="left" vertical="center"/>
    </xf>
    <xf numFmtId="0" fontId="16" fillId="0" borderId="0" xfId="0" applyFont="1" applyFill="1" applyAlignment="1">
      <alignment horizontal="left" vertical="center"/>
    </xf>
    <xf numFmtId="0" fontId="18" fillId="0" borderId="2" xfId="0" applyFont="1" applyFill="1" applyBorder="1" applyAlignment="1">
      <alignment horizontal="left" vertical="center" wrapText="1"/>
    </xf>
    <xf numFmtId="0" fontId="18" fillId="0" borderId="8" xfId="0" applyFont="1" applyFill="1" applyBorder="1" applyAlignment="1">
      <alignment horizontal="left" vertical="center"/>
    </xf>
    <xf numFmtId="0" fontId="9" fillId="0" borderId="10" xfId="0" applyFont="1" applyFill="1" applyBorder="1" applyAlignment="1">
      <alignment horizontal="left" vertical="top" wrapText="1"/>
    </xf>
    <xf numFmtId="0" fontId="9" fillId="0" borderId="16" xfId="0" applyFont="1" applyFill="1" applyBorder="1" applyAlignment="1">
      <alignment horizontal="left" vertical="top" wrapText="1"/>
    </xf>
    <xf numFmtId="0" fontId="18" fillId="0" borderId="23" xfId="0" applyFont="1" applyFill="1" applyBorder="1" applyAlignment="1">
      <alignment vertical="top" wrapText="1"/>
    </xf>
    <xf numFmtId="0" fontId="10" fillId="0" borderId="7" xfId="0" applyFont="1" applyFill="1" applyBorder="1" applyAlignment="1">
      <alignment vertical="top" wrapText="1"/>
    </xf>
    <xf numFmtId="0" fontId="9" fillId="0" borderId="40" xfId="0" applyFont="1" applyFill="1" applyBorder="1" applyAlignment="1">
      <alignment horizontal="left" vertical="top" wrapText="1"/>
    </xf>
    <xf numFmtId="0" fontId="30" fillId="0" borderId="0" xfId="0" applyFont="1" applyFill="1" applyBorder="1" applyAlignment="1">
      <alignment horizontal="left" vertical="top"/>
    </xf>
    <xf numFmtId="0" fontId="14" fillId="0" borderId="0" xfId="0" applyFont="1" applyFill="1" applyAlignment="1">
      <alignment horizontal="left"/>
    </xf>
    <xf numFmtId="0" fontId="5" fillId="0" borderId="0" xfId="0" applyFont="1" applyFill="1" applyAlignment="1">
      <alignment horizontal="left" vertical="center"/>
    </xf>
    <xf numFmtId="0" fontId="20" fillId="0" borderId="11" xfId="0" applyFont="1" applyFill="1" applyBorder="1" applyAlignment="1">
      <alignment horizontal="left" vertical="center"/>
    </xf>
    <xf numFmtId="0" fontId="4" fillId="0" borderId="8" xfId="2" applyFont="1" applyFill="1" applyBorder="1" applyAlignment="1">
      <alignment horizontal="left" vertical="top" wrapText="1"/>
    </xf>
    <xf numFmtId="0" fontId="4" fillId="0" borderId="40" xfId="0" applyFont="1" applyFill="1" applyBorder="1" applyAlignment="1">
      <alignment horizontal="left" vertical="top" wrapText="1"/>
    </xf>
    <xf numFmtId="0" fontId="2" fillId="0" borderId="0" xfId="0" applyFont="1" applyFill="1" applyAlignment="1">
      <alignment horizontal="left"/>
    </xf>
    <xf numFmtId="0" fontId="20" fillId="0" borderId="11" xfId="0" applyFont="1" applyFill="1" applyBorder="1" applyAlignment="1">
      <alignment horizontal="left"/>
    </xf>
    <xf numFmtId="0" fontId="20" fillId="0" borderId="12" xfId="0" applyFont="1" applyFill="1" applyBorder="1" applyAlignment="1">
      <alignment horizontal="left" wrapText="1"/>
    </xf>
    <xf numFmtId="0" fontId="4" fillId="0" borderId="0" xfId="0" applyFont="1" applyFill="1" applyAlignment="1">
      <alignment horizontal="left"/>
    </xf>
    <xf numFmtId="0" fontId="26" fillId="0" borderId="0" xfId="0" applyFont="1" applyFill="1" applyAlignment="1">
      <alignment horizontal="left"/>
    </xf>
    <xf numFmtId="0" fontId="8" fillId="0" borderId="11" xfId="0" applyFont="1" applyFill="1" applyBorder="1" applyAlignment="1">
      <alignment horizontal="center" vertical="top"/>
    </xf>
    <xf numFmtId="0" fontId="8" fillId="0" borderId="10" xfId="0" applyFont="1" applyFill="1" applyBorder="1" applyAlignment="1">
      <alignment horizontal="center" vertical="top"/>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1" xfId="0" applyFont="1" applyFill="1" applyBorder="1" applyAlignment="1">
      <alignment vertical="top" wrapText="1"/>
    </xf>
    <xf numFmtId="0" fontId="3" fillId="0" borderId="10" xfId="0" applyFont="1" applyFill="1" applyBorder="1" applyAlignment="1">
      <alignment vertical="top" wrapText="1"/>
    </xf>
    <xf numFmtId="0" fontId="3" fillId="0" borderId="16" xfId="0" applyFont="1" applyFill="1" applyBorder="1" applyAlignment="1">
      <alignment vertical="top" wrapText="1"/>
    </xf>
    <xf numFmtId="0" fontId="10" fillId="0" borderId="16" xfId="0" applyFont="1" applyFill="1" applyBorder="1" applyAlignment="1">
      <alignment vertical="top" wrapText="1"/>
    </xf>
    <xf numFmtId="0" fontId="2" fillId="0" borderId="11" xfId="0" applyFont="1" applyFill="1" applyBorder="1" applyAlignment="1">
      <alignment vertical="top"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9" xfId="0" applyFont="1" applyFill="1" applyBorder="1" applyAlignment="1">
      <alignment vertical="top" wrapText="1"/>
    </xf>
    <xf numFmtId="0" fontId="2" fillId="0" borderId="8" xfId="0" applyFont="1" applyFill="1" applyBorder="1" applyAlignment="1">
      <alignment vertical="top" wrapText="1"/>
    </xf>
    <xf numFmtId="0" fontId="10" fillId="0" borderId="8" xfId="0" applyFont="1" applyFill="1" applyBorder="1" applyAlignment="1">
      <alignment vertical="top" wrapText="1"/>
    </xf>
    <xf numFmtId="0" fontId="2" fillId="0" borderId="40" xfId="0" applyFont="1" applyFill="1" applyBorder="1" applyAlignment="1">
      <alignment horizontal="left" vertical="top" wrapText="1"/>
    </xf>
    <xf numFmtId="0" fontId="4" fillId="0" borderId="21" xfId="0" applyFont="1" applyFill="1" applyBorder="1" applyAlignment="1">
      <alignment horizontal="center" vertical="top"/>
    </xf>
    <xf numFmtId="0" fontId="4" fillId="0" borderId="8" xfId="0" applyFont="1" applyFill="1" applyBorder="1" applyAlignment="1">
      <alignment horizontal="center" vertical="top"/>
    </xf>
    <xf numFmtId="0" fontId="2" fillId="0" borderId="41" xfId="0" applyFont="1" applyFill="1" applyBorder="1" applyAlignment="1">
      <alignment horizontal="left" vertical="top" wrapText="1"/>
    </xf>
    <xf numFmtId="0" fontId="8" fillId="0" borderId="8" xfId="0" applyFont="1" applyFill="1" applyBorder="1" applyAlignment="1">
      <alignment horizontal="center" vertical="top"/>
    </xf>
    <xf numFmtId="0" fontId="2" fillId="0" borderId="10" xfId="0" applyFont="1" applyFill="1" applyBorder="1" applyAlignment="1">
      <alignment vertical="top" wrapText="1"/>
    </xf>
    <xf numFmtId="0" fontId="8" fillId="0" borderId="16" xfId="0" applyFont="1" applyFill="1" applyBorder="1" applyAlignment="1">
      <alignment horizontal="center" vertical="top"/>
    </xf>
    <xf numFmtId="0" fontId="3" fillId="0" borderId="23" xfId="0" applyFont="1" applyFill="1" applyBorder="1" applyAlignment="1">
      <alignment vertical="top" wrapText="1"/>
    </xf>
    <xf numFmtId="0" fontId="15" fillId="0" borderId="0" xfId="0" applyFont="1" applyFill="1" applyAlignment="1">
      <alignment horizontal="center"/>
    </xf>
    <xf numFmtId="0" fontId="8" fillId="0" borderId="11" xfId="0" applyFont="1" applyFill="1" applyBorder="1" applyAlignment="1">
      <alignment horizontal="center" vertical="top"/>
    </xf>
    <xf numFmtId="0" fontId="8" fillId="0" borderId="10" xfId="0" applyFont="1" applyFill="1" applyBorder="1" applyAlignment="1">
      <alignment horizontal="center" vertical="top"/>
    </xf>
    <xf numFmtId="0" fontId="2" fillId="0" borderId="11"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27" xfId="0" applyFont="1" applyFill="1" applyBorder="1" applyAlignment="1">
      <alignment horizontal="left" vertical="top" wrapText="1"/>
    </xf>
    <xf numFmtId="0" fontId="9" fillId="0" borderId="10" xfId="0" applyFont="1" applyFill="1" applyBorder="1" applyAlignment="1">
      <alignment horizontal="center" vertical="top"/>
    </xf>
    <xf numFmtId="0" fontId="9" fillId="0" borderId="16" xfId="0" applyFont="1" applyFill="1" applyBorder="1" applyAlignment="1">
      <alignment horizontal="center" vertical="top"/>
    </xf>
    <xf numFmtId="0" fontId="9" fillId="0" borderId="11"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11" xfId="0" applyFont="1" applyFill="1" applyBorder="1" applyAlignment="1">
      <alignment vertical="top" wrapText="1"/>
    </xf>
    <xf numFmtId="0" fontId="9" fillId="0" borderId="16" xfId="0" applyFont="1" applyFill="1" applyBorder="1" applyAlignment="1">
      <alignment vertical="top" wrapText="1"/>
    </xf>
    <xf numFmtId="0" fontId="10" fillId="0" borderId="11" xfId="0" applyFont="1" applyFill="1" applyBorder="1" applyAlignment="1">
      <alignment vertical="top" wrapText="1"/>
    </xf>
    <xf numFmtId="0" fontId="10" fillId="0" borderId="16" xfId="0" applyFont="1" applyFill="1" applyBorder="1" applyAlignment="1">
      <alignment vertical="top" wrapText="1"/>
    </xf>
    <xf numFmtId="0" fontId="2" fillId="0" borderId="11" xfId="0" applyFont="1" applyFill="1" applyBorder="1" applyAlignment="1">
      <alignment vertical="top" wrapText="1"/>
    </xf>
    <xf numFmtId="0" fontId="2" fillId="0" borderId="16" xfId="0" applyFont="1" applyFill="1" applyBorder="1" applyAlignment="1">
      <alignment vertical="top" wrapText="1"/>
    </xf>
    <xf numFmtId="0" fontId="2" fillId="0" borderId="12" xfId="0" applyFont="1" applyFill="1" applyBorder="1" applyAlignment="1">
      <alignment vertical="top" wrapText="1"/>
    </xf>
    <xf numFmtId="0" fontId="2" fillId="0" borderId="27" xfId="0" applyFont="1" applyFill="1" applyBorder="1" applyAlignment="1">
      <alignment vertical="top" wrapText="1"/>
    </xf>
    <xf numFmtId="0" fontId="9" fillId="0" borderId="16"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38"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0" borderId="10" xfId="0" applyFont="1" applyFill="1" applyBorder="1" applyAlignment="1">
      <alignment horizontal="left" vertical="top" wrapText="1"/>
    </xf>
    <xf numFmtId="0" fontId="10" fillId="0" borderId="21" xfId="0" applyFont="1" applyFill="1" applyBorder="1" applyAlignment="1">
      <alignment horizontal="left" vertical="top" wrapText="1"/>
    </xf>
    <xf numFmtId="0" fontId="10" fillId="0" borderId="34"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11" xfId="0" applyFont="1" applyFill="1" applyBorder="1" applyAlignment="1">
      <alignment vertical="top" wrapText="1"/>
    </xf>
    <xf numFmtId="0" fontId="3" fillId="0" borderId="10" xfId="0" applyFont="1" applyFill="1" applyBorder="1" applyAlignment="1">
      <alignment vertical="top" wrapText="1"/>
    </xf>
    <xf numFmtId="0" fontId="3" fillId="0" borderId="16" xfId="0" applyFont="1" applyFill="1" applyBorder="1" applyAlignment="1">
      <alignment vertical="top" wrapText="1"/>
    </xf>
    <xf numFmtId="0" fontId="2" fillId="0" borderId="14" xfId="0" applyFont="1" applyFill="1" applyBorder="1" applyAlignment="1">
      <alignment vertical="top" wrapText="1"/>
    </xf>
    <xf numFmtId="0" fontId="8" fillId="0" borderId="11"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6" xfId="0" applyFont="1" applyFill="1" applyBorder="1" applyAlignment="1">
      <alignment horizontal="left" vertical="top" wrapText="1"/>
    </xf>
    <xf numFmtId="0" fontId="9" fillId="0" borderId="24" xfId="0" applyFont="1" applyFill="1" applyBorder="1" applyAlignment="1">
      <alignment horizontal="left" vertical="top" wrapText="1"/>
    </xf>
    <xf numFmtId="0" fontId="9" fillId="0" borderId="21" xfId="0" applyFont="1" applyFill="1" applyBorder="1" applyAlignment="1">
      <alignment horizontal="left" vertical="top" wrapText="1"/>
    </xf>
    <xf numFmtId="0" fontId="9" fillId="0" borderId="49" xfId="0" applyFont="1" applyFill="1" applyBorder="1" applyAlignment="1">
      <alignment horizontal="left" vertical="top" wrapText="1"/>
    </xf>
    <xf numFmtId="0" fontId="4" fillId="0" borderId="11" xfId="0" applyFont="1" applyFill="1" applyBorder="1" applyAlignment="1">
      <alignment vertical="top"/>
    </xf>
    <xf numFmtId="0" fontId="4" fillId="0" borderId="16" xfId="0" applyFont="1" applyFill="1" applyBorder="1" applyAlignment="1">
      <alignment vertical="top"/>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xf numFmtId="0" fontId="2" fillId="0" borderId="9" xfId="0" applyFont="1" applyFill="1" applyBorder="1" applyAlignment="1">
      <alignment vertical="top" wrapText="1"/>
    </xf>
    <xf numFmtId="0" fontId="2" fillId="0" borderId="8" xfId="0" applyFont="1" applyFill="1" applyBorder="1" applyAlignment="1">
      <alignment vertical="top" wrapText="1"/>
    </xf>
    <xf numFmtId="0" fontId="10" fillId="0" borderId="8" xfId="0" applyFont="1" applyFill="1" applyBorder="1" applyAlignment="1">
      <alignment vertical="top" wrapText="1"/>
    </xf>
    <xf numFmtId="0" fontId="4" fillId="0" borderId="8" xfId="0" applyFont="1" applyFill="1" applyBorder="1" applyAlignment="1">
      <alignment vertical="top"/>
    </xf>
    <xf numFmtId="0" fontId="10" fillId="0" borderId="8" xfId="0" applyFont="1" applyFill="1" applyBorder="1" applyAlignment="1">
      <alignment horizontal="left" vertical="top" wrapText="1"/>
    </xf>
    <xf numFmtId="0" fontId="18" fillId="0" borderId="4" xfId="0" applyFont="1" applyFill="1" applyBorder="1" applyAlignment="1">
      <alignment horizontal="left" vertical="center"/>
    </xf>
    <xf numFmtId="0" fontId="18" fillId="0" borderId="5" xfId="0" applyFont="1" applyFill="1" applyBorder="1" applyAlignment="1">
      <alignment horizontal="left" vertical="center"/>
    </xf>
    <xf numFmtId="0" fontId="18" fillId="0" borderId="6" xfId="0" applyFont="1" applyFill="1" applyBorder="1" applyAlignment="1">
      <alignment horizontal="left" vertical="center"/>
    </xf>
    <xf numFmtId="0" fontId="9" fillId="0" borderId="8" xfId="0" applyFont="1" applyFill="1" applyBorder="1" applyAlignment="1">
      <alignment horizontal="center" vertical="top"/>
    </xf>
    <xf numFmtId="0" fontId="2" fillId="0" borderId="8" xfId="0" applyNumberFormat="1" applyFont="1" applyFill="1" applyBorder="1" applyAlignment="1">
      <alignment horizontal="left" vertical="top" wrapText="1"/>
    </xf>
    <xf numFmtId="0" fontId="9" fillId="0" borderId="40" xfId="0" applyFont="1" applyFill="1" applyBorder="1" applyAlignment="1">
      <alignment horizontal="center" vertical="top"/>
    </xf>
    <xf numFmtId="0" fontId="2" fillId="0" borderId="40" xfId="0" applyFont="1" applyFill="1" applyBorder="1" applyAlignment="1">
      <alignment horizontal="left" vertical="top" wrapText="1"/>
    </xf>
    <xf numFmtId="0" fontId="2" fillId="0" borderId="11" xfId="0" applyFont="1" applyBorder="1" applyAlignment="1">
      <alignment vertical="top" wrapText="1"/>
    </xf>
    <xf numFmtId="0" fontId="2" fillId="0" borderId="10" xfId="0" applyFont="1" applyBorder="1" applyAlignment="1">
      <alignment vertical="top" wrapText="1"/>
    </xf>
    <xf numFmtId="0" fontId="2" fillId="0" borderId="34" xfId="0" applyFont="1" applyBorder="1" applyAlignment="1">
      <alignment vertical="top" wrapText="1"/>
    </xf>
    <xf numFmtId="0" fontId="2" fillId="0" borderId="12" xfId="0" applyFont="1" applyBorder="1" applyAlignment="1">
      <alignment vertical="top" wrapText="1"/>
    </xf>
    <xf numFmtId="0" fontId="2" fillId="0" borderId="14" xfId="0" applyFont="1" applyBorder="1" applyAlignment="1">
      <alignment vertical="top" wrapText="1"/>
    </xf>
    <xf numFmtId="0" fontId="2" fillId="0" borderId="38" xfId="0" applyFont="1" applyBorder="1" applyAlignment="1">
      <alignment vertical="top" wrapText="1"/>
    </xf>
    <xf numFmtId="0" fontId="10" fillId="0" borderId="16" xfId="0" applyFont="1" applyFill="1" applyBorder="1" applyAlignment="1">
      <alignment horizontal="left" vertical="top" wrapText="1"/>
    </xf>
    <xf numFmtId="0" fontId="18" fillId="0" borderId="4" xfId="0" applyFont="1" applyFill="1" applyBorder="1" applyAlignment="1">
      <alignment vertical="top"/>
    </xf>
    <xf numFmtId="0" fontId="18" fillId="0" borderId="5" xfId="0" applyFont="1" applyFill="1" applyBorder="1" applyAlignment="1">
      <alignment vertical="top"/>
    </xf>
    <xf numFmtId="0" fontId="18" fillId="0" borderId="6" xfId="0" applyFont="1" applyFill="1" applyBorder="1" applyAlignment="1">
      <alignment vertical="top"/>
    </xf>
    <xf numFmtId="0" fontId="9" fillId="0" borderId="11" xfId="0" applyFont="1" applyFill="1" applyBorder="1" applyAlignment="1">
      <alignment horizontal="center" vertical="top"/>
    </xf>
    <xf numFmtId="0" fontId="4" fillId="0" borderId="8"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1" xfId="2" applyFont="1" applyFill="1" applyBorder="1" applyAlignment="1">
      <alignment horizontal="left" vertical="top" wrapText="1"/>
    </xf>
    <xf numFmtId="0" fontId="4" fillId="0" borderId="10" xfId="2" applyFont="1" applyFill="1" applyBorder="1" applyAlignment="1">
      <alignment horizontal="left" vertical="top" wrapText="1"/>
    </xf>
    <xf numFmtId="0" fontId="4" fillId="0" borderId="16" xfId="2" applyFont="1" applyFill="1" applyBorder="1" applyAlignment="1">
      <alignment horizontal="left" vertical="top" wrapText="1"/>
    </xf>
    <xf numFmtId="0" fontId="4" fillId="0" borderId="34" xfId="0" applyFont="1" applyFill="1" applyBorder="1" applyAlignment="1">
      <alignment horizontal="left" vertical="top" wrapText="1"/>
    </xf>
    <xf numFmtId="0" fontId="4" fillId="0" borderId="45" xfId="2"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4" fillId="0" borderId="24" xfId="0" applyFont="1" applyFill="1" applyBorder="1" applyAlignment="1">
      <alignment horizontal="center" vertical="top"/>
    </xf>
    <xf numFmtId="0" fontId="4" fillId="0" borderId="21" xfId="0" applyFont="1" applyFill="1" applyBorder="1" applyAlignment="1">
      <alignment horizontal="center" vertical="top"/>
    </xf>
    <xf numFmtId="0" fontId="4" fillId="0" borderId="26" xfId="0" applyFont="1" applyFill="1" applyBorder="1" applyAlignment="1">
      <alignment horizontal="center" vertical="top"/>
    </xf>
    <xf numFmtId="0" fontId="4" fillId="0" borderId="11" xfId="0" applyFont="1" applyFill="1" applyBorder="1" applyAlignment="1">
      <alignment horizontal="center" vertical="top"/>
    </xf>
    <xf numFmtId="0" fontId="4" fillId="0" borderId="10" xfId="0" applyFont="1" applyFill="1" applyBorder="1" applyAlignment="1">
      <alignment horizontal="center" vertical="top"/>
    </xf>
    <xf numFmtId="0" fontId="4" fillId="0" borderId="16" xfId="0" applyFont="1" applyFill="1" applyBorder="1" applyAlignment="1">
      <alignment horizontal="center" vertical="top"/>
    </xf>
    <xf numFmtId="0" fontId="4" fillId="0" borderId="24" xfId="0" applyFont="1" applyFill="1" applyBorder="1" applyAlignment="1">
      <alignment horizontal="left" vertical="top"/>
    </xf>
    <xf numFmtId="0" fontId="4" fillId="0" borderId="21" xfId="0" applyFont="1" applyFill="1" applyBorder="1" applyAlignment="1">
      <alignment horizontal="left" vertical="top"/>
    </xf>
    <xf numFmtId="0" fontId="4" fillId="0" borderId="26" xfId="0" applyFont="1" applyFill="1" applyBorder="1" applyAlignment="1">
      <alignment horizontal="left" vertical="top"/>
    </xf>
    <xf numFmtId="0" fontId="4" fillId="0" borderId="49" xfId="0" applyFont="1" applyFill="1" applyBorder="1" applyAlignment="1">
      <alignment horizontal="left" vertical="top"/>
    </xf>
    <xf numFmtId="0" fontId="4" fillId="0" borderId="11"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34" xfId="0" applyFont="1" applyFill="1" applyBorder="1" applyAlignment="1">
      <alignment horizontal="center" vertical="top" wrapText="1"/>
    </xf>
    <xf numFmtId="0" fontId="15" fillId="0" borderId="0" xfId="0" applyFont="1" applyFill="1" applyAlignment="1">
      <alignment horizontal="center" vertical="top"/>
    </xf>
    <xf numFmtId="0" fontId="4" fillId="0" borderId="11" xfId="2" applyFont="1" applyFill="1" applyBorder="1" applyAlignment="1">
      <alignment horizontal="center" vertical="top" wrapText="1"/>
    </xf>
    <xf numFmtId="0" fontId="4" fillId="0" borderId="10" xfId="2" applyFont="1" applyFill="1" applyBorder="1" applyAlignment="1">
      <alignment horizontal="center" vertical="top" wrapText="1"/>
    </xf>
    <xf numFmtId="0" fontId="4" fillId="0" borderId="16" xfId="2" applyFont="1" applyFill="1" applyBorder="1" applyAlignment="1">
      <alignment horizontal="center" vertical="top" wrapText="1"/>
    </xf>
    <xf numFmtId="0" fontId="4" fillId="0" borderId="31" xfId="2" applyFont="1" applyFill="1" applyBorder="1" applyAlignment="1">
      <alignment horizontal="center" vertical="top" wrapText="1"/>
    </xf>
    <xf numFmtId="0" fontId="4" fillId="0" borderId="47" xfId="2" applyFont="1" applyFill="1" applyBorder="1" applyAlignment="1">
      <alignment horizontal="center" vertical="top" wrapText="1"/>
    </xf>
    <xf numFmtId="0" fontId="4" fillId="0" borderId="8" xfId="2" applyFont="1" applyFill="1" applyBorder="1" applyAlignment="1">
      <alignment horizontal="center" vertical="top"/>
    </xf>
    <xf numFmtId="0" fontId="2" fillId="0" borderId="9" xfId="0" applyFont="1" applyFill="1" applyBorder="1" applyAlignment="1">
      <alignment horizontal="center" vertical="top" wrapText="1"/>
    </xf>
    <xf numFmtId="0" fontId="2" fillId="0" borderId="12" xfId="0" applyFont="1" applyFill="1" applyBorder="1" applyAlignment="1">
      <alignment horizontal="center" vertical="top" wrapText="1"/>
    </xf>
    <xf numFmtId="0" fontId="4" fillId="0" borderId="8" xfId="0" applyFont="1" applyFill="1" applyBorder="1" applyAlignment="1">
      <alignment horizontal="center" vertical="top"/>
    </xf>
    <xf numFmtId="0" fontId="4" fillId="0" borderId="16" xfId="2" applyFont="1" applyFill="1" applyBorder="1" applyAlignment="1">
      <alignment horizontal="center" vertical="top"/>
    </xf>
    <xf numFmtId="0" fontId="2" fillId="0" borderId="8" xfId="0" applyFont="1" applyFill="1" applyBorder="1" applyAlignment="1">
      <alignment horizontal="left" vertical="top"/>
    </xf>
    <xf numFmtId="0" fontId="8" fillId="0" borderId="8" xfId="0" applyFont="1" applyFill="1" applyBorder="1" applyAlignment="1">
      <alignment horizontal="center" vertical="top"/>
    </xf>
    <xf numFmtId="0" fontId="8" fillId="0" borderId="8" xfId="0" applyFont="1" applyFill="1" applyBorder="1" applyAlignment="1">
      <alignment horizontal="center" vertical="top" wrapText="1"/>
    </xf>
    <xf numFmtId="0" fontId="8" fillId="0" borderId="40" xfId="0" applyFont="1" applyFill="1" applyBorder="1" applyAlignment="1">
      <alignment horizontal="center" vertical="top" wrapText="1"/>
    </xf>
    <xf numFmtId="0" fontId="10" fillId="0" borderId="40" xfId="0" applyFont="1" applyFill="1" applyBorder="1" applyAlignment="1">
      <alignment horizontal="left" vertical="top" wrapText="1"/>
    </xf>
    <xf numFmtId="0" fontId="2" fillId="0" borderId="41" xfId="0" applyFont="1" applyFill="1" applyBorder="1" applyAlignment="1">
      <alignment horizontal="left" vertical="top" wrapText="1"/>
    </xf>
    <xf numFmtId="0" fontId="8" fillId="0" borderId="16" xfId="0" applyFont="1" applyFill="1" applyBorder="1" applyAlignment="1">
      <alignment horizontal="center" vertical="top" wrapText="1"/>
    </xf>
    <xf numFmtId="0" fontId="2" fillId="0" borderId="10" xfId="0" applyFont="1" applyFill="1" applyBorder="1" applyAlignment="1">
      <alignment horizontal="left" vertical="top"/>
    </xf>
    <xf numFmtId="0" fontId="8" fillId="0" borderId="11" xfId="0" applyFont="1" applyFill="1" applyBorder="1" applyAlignment="1">
      <alignment horizontal="center" vertical="top" wrapText="1"/>
    </xf>
    <xf numFmtId="0" fontId="8" fillId="0" borderId="10" xfId="0" applyFont="1" applyFill="1" applyBorder="1" applyAlignment="1">
      <alignment horizontal="center" vertical="top" wrapText="1"/>
    </xf>
    <xf numFmtId="0" fontId="2" fillId="0" borderId="16" xfId="0" applyFont="1" applyFill="1" applyBorder="1" applyAlignment="1">
      <alignment horizontal="left" vertical="top"/>
    </xf>
    <xf numFmtId="0" fontId="6" fillId="0" borderId="0" xfId="0" applyFont="1" applyFill="1" applyAlignment="1">
      <alignment horizontal="center"/>
    </xf>
    <xf numFmtId="0" fontId="2" fillId="0" borderId="10" xfId="0" applyFont="1" applyFill="1" applyBorder="1" applyAlignment="1">
      <alignment vertical="top" wrapText="1"/>
    </xf>
    <xf numFmtId="0" fontId="4" fillId="0" borderId="19" xfId="0" applyFont="1" applyFill="1" applyBorder="1" applyAlignment="1">
      <alignment horizontal="center" vertical="top"/>
    </xf>
    <xf numFmtId="0" fontId="4" fillId="0" borderId="20" xfId="0" applyFont="1" applyFill="1" applyBorder="1" applyAlignment="1">
      <alignment horizontal="center" vertical="top"/>
    </xf>
    <xf numFmtId="0" fontId="8" fillId="0" borderId="22" xfId="0" applyFont="1" applyFill="1" applyBorder="1" applyAlignment="1">
      <alignment horizontal="center" vertical="top"/>
    </xf>
    <xf numFmtId="0" fontId="8" fillId="0" borderId="21" xfId="0" applyFont="1" applyFill="1" applyBorder="1" applyAlignment="1">
      <alignment horizontal="center" vertical="top"/>
    </xf>
    <xf numFmtId="0" fontId="2" fillId="0" borderId="10" xfId="0" applyFont="1" applyFill="1" applyBorder="1" applyAlignment="1"/>
    <xf numFmtId="0" fontId="2" fillId="0" borderId="34" xfId="0" applyFont="1" applyFill="1" applyBorder="1" applyAlignment="1">
      <alignment vertical="top" wrapText="1"/>
    </xf>
    <xf numFmtId="0" fontId="4" fillId="0" borderId="49" xfId="0" applyFont="1" applyFill="1" applyBorder="1" applyAlignment="1">
      <alignment horizontal="center" vertical="top"/>
    </xf>
    <xf numFmtId="0" fontId="8" fillId="0" borderId="16" xfId="0" applyFont="1" applyFill="1" applyBorder="1" applyAlignment="1">
      <alignment horizontal="center" vertical="top"/>
    </xf>
    <xf numFmtId="0" fontId="2" fillId="0" borderId="10" xfId="0" applyFont="1" applyFill="1" applyBorder="1" applyAlignment="1">
      <alignment vertical="top"/>
    </xf>
    <xf numFmtId="0" fontId="2" fillId="0" borderId="16" xfId="0" applyFont="1" applyFill="1" applyBorder="1" applyAlignment="1">
      <alignment vertical="top"/>
    </xf>
    <xf numFmtId="0" fontId="8" fillId="0" borderId="24" xfId="0" applyFont="1" applyFill="1" applyBorder="1" applyAlignment="1">
      <alignment horizontal="center" vertical="top"/>
    </xf>
    <xf numFmtId="0" fontId="4" fillId="0" borderId="8" xfId="0" applyFont="1" applyBorder="1" applyAlignment="1">
      <alignment horizontal="center" vertical="center" wrapText="1"/>
    </xf>
    <xf numFmtId="0" fontId="42" fillId="0" borderId="8" xfId="0" applyFont="1" applyBorder="1" applyAlignment="1">
      <alignment horizontal="left" vertical="top" wrapText="1"/>
    </xf>
    <xf numFmtId="0" fontId="32" fillId="0" borderId="8" xfId="0" applyFont="1" applyBorder="1" applyAlignment="1">
      <alignment horizontal="left" vertical="top" wrapText="1"/>
    </xf>
    <xf numFmtId="0" fontId="32" fillId="0" borderId="9" xfId="0" applyFont="1" applyBorder="1" applyAlignment="1">
      <alignment horizontal="left" vertical="top" wrapText="1"/>
    </xf>
    <xf numFmtId="0" fontId="4" fillId="0" borderId="11" xfId="2" applyFont="1" applyFill="1" applyBorder="1" applyAlignment="1">
      <alignment horizontal="left" vertical="top"/>
    </xf>
    <xf numFmtId="0" fontId="4" fillId="0" borderId="10" xfId="2" applyFont="1" applyFill="1" applyBorder="1" applyAlignment="1">
      <alignment horizontal="left" vertical="top"/>
    </xf>
    <xf numFmtId="0" fontId="4" fillId="0" borderId="11" xfId="0" applyFont="1" applyFill="1" applyBorder="1" applyAlignment="1">
      <alignment horizontal="left" vertical="top"/>
    </xf>
    <xf numFmtId="0" fontId="4" fillId="0" borderId="16" xfId="0" applyFont="1" applyFill="1" applyBorder="1" applyAlignment="1">
      <alignment horizontal="left" vertical="top"/>
    </xf>
    <xf numFmtId="0" fontId="4" fillId="0" borderId="11" xfId="2" applyFont="1" applyFill="1" applyBorder="1" applyAlignment="1">
      <alignment horizontal="center" vertical="top"/>
    </xf>
    <xf numFmtId="0" fontId="4" fillId="0" borderId="10" xfId="2" applyFont="1" applyFill="1" applyBorder="1" applyAlignment="1">
      <alignment horizontal="center" vertical="top"/>
    </xf>
    <xf numFmtId="0" fontId="2" fillId="0" borderId="24" xfId="0" applyFont="1" applyFill="1" applyBorder="1" applyAlignment="1">
      <alignment horizontal="left" vertical="top" wrapText="1"/>
    </xf>
    <xf numFmtId="0" fontId="2" fillId="0" borderId="21"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7" xfId="0" applyFont="1" applyFill="1" applyBorder="1" applyAlignment="1">
      <alignment vertical="top"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rint/Desktop/Team%203/Team%203%20FINAL/LIST%20OF%20VACANCIES%20DEC1-For%20Updating%20Team%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rint/Desktop/Team%204/Team%204%20FINAL/Team%204%20LIST%20OF%20VACANCIES%20-%20Updated%20as%20of%2002%20December%202016,%201258p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chipmunks\Desktop\Final%20Documents%20for%20Hiring%20and%20Promotion\Final%20Documents%20for%20Hiring%20and%20Promotion\List%20of%20Vacancies%20Minus%20Filled\List%20of%20Vacancies%20Published%20Minus%20Filled%20June%208%202015%20w%20dcs%20wo%20wdrawn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BOC\AppData\Local\Microsoft\Windows\Temporary%20Internet%20Files\Content.IE5\IJ844BW1\&#160;\masterfile%20v%20with%20PIAD%20final-LES%20(CEBU,%20POM,%20CDO,%20CLAR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BOC\AppData\Local\Microsoft\Windows\Temporary%20Internet%20Files\Content.IE5\IJ844BW1\&#160;\OLIVER%20JHUN%20E.%20PABL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print/Desktop/Team%202/LIST%20OF%20VACANCIES%20November%2029%202016-For%20Updating%20Team%202%20FINAL.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BOC\AppData\Local\Microsoft\Windows\Temporary%20Internet%20Files\Content.IE5\IJ844BW1\&#160;\position%20description%20ii.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print/Desktop/Team%201/LIST%20OF%20VACANCIES%20November%2025%202016-For%20Updating%20Team%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Vacancies"/>
      <sheetName val="MASTERFILE"/>
      <sheetName val="Managerial Positions"/>
      <sheetName val="Summary of Vacancies Edited"/>
      <sheetName val="22 AOCG "/>
      <sheetName val="F314 EG "/>
      <sheetName val="F8 IAG "/>
      <sheetName val="70 IG "/>
      <sheetName val="F7 MISTG "/>
      <sheetName val="23 RCMG"/>
      <sheetName val="107 MICP "/>
      <sheetName val="250 NAIA "/>
      <sheetName val="12 Port of Aparri"/>
      <sheetName val="F27 Port of Batangas "/>
      <sheetName val="42 Port of Cebu"/>
      <sheetName val="40 Port of CDO"/>
      <sheetName val="16 Port of Clark "/>
      <sheetName val="44 Port of Davao "/>
      <sheetName val="14 Port of Iloilo "/>
      <sheetName val="26 Port of Legaspi"/>
      <sheetName val="23 Port of Limay "/>
      <sheetName val="313 Port of Manila "/>
      <sheetName val="9 Port of San Fernando "/>
      <sheetName val="F9 Port of Subic "/>
      <sheetName val="F31 Port of Surigao "/>
      <sheetName val="F19Port of Tacloban"/>
      <sheetName val="F41 Port of Zamboanga "/>
      <sheetName val="position description"/>
      <sheetName val="CCOO POSITIONS "/>
      <sheetName val="COC IV and V"/>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
          <cell r="A1" t="str">
            <v>LIST OF PLANTILLA POSITIONS</v>
          </cell>
          <cell r="B1">
            <v>0</v>
          </cell>
          <cell r="C1">
            <v>0</v>
          </cell>
          <cell r="D1">
            <v>0</v>
          </cell>
          <cell r="E1">
            <v>0</v>
          </cell>
          <cell r="F1">
            <v>0</v>
          </cell>
        </row>
        <row r="2">
          <cell r="A2">
            <v>0</v>
          </cell>
          <cell r="B2">
            <v>0</v>
          </cell>
          <cell r="C2">
            <v>0</v>
          </cell>
          <cell r="D2">
            <v>0</v>
          </cell>
          <cell r="E2">
            <v>0</v>
          </cell>
          <cell r="F2">
            <v>0</v>
          </cell>
        </row>
        <row r="3">
          <cell r="A3" t="str">
            <v>Plantilla Position</v>
          </cell>
          <cell r="B3" t="str">
            <v>SG</v>
          </cell>
          <cell r="C3">
            <v>0</v>
          </cell>
          <cell r="D3" t="str">
            <v>Qualification Standard</v>
          </cell>
          <cell r="E3" t="str">
            <v>Nature and Functions</v>
          </cell>
          <cell r="F3" t="str">
            <v>Competencies</v>
          </cell>
        </row>
        <row r="4">
          <cell r="A4" t="str">
            <v xml:space="preserve">Chief Administrative Officer </v>
          </cell>
          <cell r="B4">
            <v>24</v>
          </cell>
          <cell r="C4">
            <v>24</v>
          </cell>
          <cell r="D4" t="str">
            <v>Education: Masteral Degree      
Experience: 4 years in position(s) involving management and supervision
Training: 24 hours of training in management and supervision
Eligibility: Career Service Professional or its equivalent</v>
          </cell>
          <cell r="E4" t="str">
            <v>• Plans, manages, coordinates and organizes activities of a division in a variety of administrative, technical and fiscal functions.</v>
          </cell>
          <cell r="F4" t="str">
            <v xml:space="preserve">Ability to: lead, plan, organize and manage the administrative, technical and fiscal operations of the division; develop and to see through completion plans, programs and projects
</v>
          </cell>
        </row>
        <row r="5">
          <cell r="A5" t="str">
            <v xml:space="preserve">Special Police Chief </v>
          </cell>
          <cell r="B5">
            <v>24</v>
          </cell>
          <cell r="C5">
            <v>24</v>
          </cell>
          <cell r="D5" t="str">
            <v>Education: Masteral Degree      
Experience: 4 years in position(s) involving management and supervision
Training: 24 hours of training in management and supervision
Eligibility: Career Service Professional or its equivalent</v>
          </cell>
          <cell r="E5" t="str">
            <v>• Plans, manages, coordinates and organizes activities of a division in a variety of administrative, technical and fiscal functions.</v>
          </cell>
          <cell r="F5" t="str">
            <v xml:space="preserve">Ability to: lead, plan, organize and manage the administrative, technical and fiscal operations of the division; develop and to see through completion plans, programs and projects; enforce customs laws, rules and regulations.
</v>
          </cell>
        </row>
        <row r="6">
          <cell r="A6" t="str">
            <v>Information Technology Officer III</v>
          </cell>
          <cell r="B6">
            <v>24</v>
          </cell>
          <cell r="C6">
            <v>24</v>
          </cell>
          <cell r="D6" t="str">
            <v>Education:  Masteral Degree      
Experience:  4 years in position(s) involving management and supervision      
Training:  24 hours of training in management and supervision    
Eligibility:   Career Service Professional or its equivalent</v>
          </cell>
          <cell r="E6" t="str">
            <v>• Plans, manages, coordinates and organizes activities of a division in a variety of administrative, technical and fiscal functions.</v>
          </cell>
          <cell r="F6" t="str">
            <v xml:space="preserve">Ability to: lead, plan, organize and manage the administrative, technical and fiscal operations of the division; develop and to see through completion plans, programs and projects; to define and analyze IS/IT needs and recommend solutions; optimize hardware, software and network utilization
</v>
          </cell>
        </row>
        <row r="7">
          <cell r="A7" t="str">
            <v>Chief Customs Operations Officer</v>
          </cell>
          <cell r="B7">
            <v>24</v>
          </cell>
          <cell r="C7">
            <v>24</v>
          </cell>
          <cell r="D7" t="str">
            <v>Education:  Masteral Degree                   
Experience:  4 years in position(s) involving management and supervision                
Training:   24 hours of training in management and supervision     
Eligibility:   Career Service Professional or its equivalent</v>
          </cell>
          <cell r="E7" t="str">
            <v>• Plans, manages, coordinates and organizes activities of a division in a variety of administrative, technical and fiscal functions</v>
          </cell>
          <cell r="F7" t="str">
            <v xml:space="preserve">Ability to: lead, plan, organize and manage the administrative, technical and fiscal operations of the division; develop and to see through completion plans, programs and projects; and has advance knowledge on the revised TCCP 
</v>
          </cell>
        </row>
        <row r="8">
          <cell r="A8" t="str">
            <v>Special Police Assistant Chief</v>
          </cell>
          <cell r="B8">
            <v>22</v>
          </cell>
          <cell r="C8">
            <v>22</v>
          </cell>
          <cell r="D8" t="str">
            <v>Education:  Bachelor's degree relevant to the job                   
Experience:  3 years relevant experience                
Training:   16 hours relevant training     
Eligibility:   Career Service Professional or its equivalent</v>
          </cell>
          <cell r="E8" t="str">
            <v>• Performs highly advanced customs operations work
• Supervises and coordinates the activities of a number of sections under a division engaged in administrative, technical, fiscal and research functions designed to contribute to the enforcement of customs laws and regulations</v>
          </cell>
          <cell r="F8" t="str">
            <v>Ability to: lead, plan, organize and manage the administrative, technical and fiscal operations of the division; monitor plans, programs and projects; enforce customs laws, rules and regulations</v>
          </cell>
        </row>
        <row r="9">
          <cell r="A9" t="str">
            <v>Supervising Customs Operations Officer</v>
          </cell>
          <cell r="B9">
            <v>22</v>
          </cell>
          <cell r="C9">
            <v>22</v>
          </cell>
          <cell r="D9" t="str">
            <v>Education:  Bachelor's degree relevant to the job                   
Experience:  3 years relevant experience                
Training:  16 hours relevant training     
Eligibility:   Career Service Professional or its equivalent</v>
          </cell>
          <cell r="E9" t="str">
            <v>• Performs highly advanced customs operations work
• Supervises and coordinates the activities of a number of sections under a division engaged in administrative, technical, fiscal and research functions designed to contribute to the enforcement of customs laws and regulations</v>
          </cell>
          <cell r="F9" t="str">
            <v xml:space="preserve">Ability to: lead, plan, organize and manage the administrative, technical and fiscal operations of the division; develop and to see through completion plans, programs and projects; and has advance knowledge on the revised TCCP 
</v>
          </cell>
        </row>
        <row r="10">
          <cell r="A10" t="str">
            <v>Collector of Customs V</v>
          </cell>
          <cell r="B10">
            <v>25</v>
          </cell>
          <cell r="C10">
            <v>25</v>
          </cell>
          <cell r="D10" t="str">
            <v>Education:  Masteral Degree               
Experience:  5 years of supervisory experience                
Training:    120 hours of managerial training  
Eligibility:   Career Service Professional or its equivalent</v>
          </cell>
          <cell r="E10" t="str">
            <v>• Plans, manages, coordinates, organizes activities,  promulgation of the districts regulations and instructions for the implementation of tariff and customs laws</v>
          </cell>
          <cell r="F10" t="str">
            <v xml:space="preserve">Ability to: lead, plan, organize and manage the administrative, technical and fiscal operations of the port; develop and to see through completion plans, programs and projects; and has advance knowledge on the revised TCCP 
</v>
          </cell>
        </row>
        <row r="11">
          <cell r="A11" t="str">
            <v>Collector of Customs IV</v>
          </cell>
          <cell r="B11">
            <v>24</v>
          </cell>
          <cell r="C11">
            <v>24</v>
          </cell>
          <cell r="D11" t="str">
            <v>Education:  Masteral Degree                   
Experience:  4 years in position(s) involving management and supervision                
Training:   24 hours of training in management and supervision     
Eligibility:   Career Service Professional or its equivalent</v>
          </cell>
          <cell r="E11" t="str">
            <v>• Assists the Collector V in the planning, supervision, coordination and promulgation of the districts regulations and instructions for the implementation of tariff and customs laws</v>
          </cell>
          <cell r="F11" t="str">
            <v xml:space="preserve">Ability to: lead, plan, organize and manage the administrative, technical and fiscal operations of the port; develop and to see through completion plans, programs and projects; and has advance knowledge on the revised TCCP 
</v>
          </cell>
        </row>
        <row r="12">
          <cell r="A12" t="str">
            <v>Collector of Customs III</v>
          </cell>
          <cell r="B12">
            <v>23</v>
          </cell>
          <cell r="C12">
            <v>23</v>
          </cell>
          <cell r="D12" t="str">
            <v>Education:  Bachelor's degree                    
Experience:  3 years relevant experience                
Training:   16 hours relevant training     
Eligibility:   Career Service Professional or its equivalent</v>
          </cell>
          <cell r="E12" t="str">
            <v>• Plans, assigns and supervises the work of staff in assigned subport under the collection district  
• Performs the duties of a Collector IV in his absence</v>
          </cell>
          <cell r="F12" t="str">
            <v xml:space="preserve">Ability to: lead, plan, organize and manage the administrative, technical and fiscal operations of the port/subport; develop and to see through completion plans, programs and projects; and has advance knowledge on the revised TCCP 
</v>
          </cell>
        </row>
        <row r="13">
          <cell r="A13" t="str">
            <v>Collector of Customs II</v>
          </cell>
          <cell r="B13">
            <v>22</v>
          </cell>
          <cell r="C13">
            <v>22</v>
          </cell>
          <cell r="D13" t="str">
            <v>Education:  Bachelor's degree                    
Experience:  3 years relevant experience                
Training:  16 hours relevant training     
Eligibility:  Career Service Eligibility or its equivalent</v>
          </cell>
          <cell r="E13" t="str">
            <v>• Performs the duties and responsibilities of the Collector III in his absence</v>
          </cell>
          <cell r="F13" t="str">
            <v xml:space="preserve">Ability to: lead, plan, organize and manage the administrative, technical and fiscal operations of the port/subport; develop and to see through completion plans, programs and projects; and has advance knowledge on the revised TCCP 
</v>
          </cell>
        </row>
        <row r="14">
          <cell r="A14" t="str">
            <v>Collector of Customs I</v>
          </cell>
          <cell r="B14">
            <v>21</v>
          </cell>
          <cell r="C14">
            <v>21</v>
          </cell>
          <cell r="D14" t="str">
            <v>Education:  Bachelor's degree                    
Experience:  2 years relevant experience                
Training:  8 hours relevant training     
Eligibility:  Career Service Eligibility or its equivalent</v>
          </cell>
          <cell r="E14" t="str">
            <v>• Performs routine managerial work and oversees the daily operations/ activities of the assigned subport</v>
          </cell>
          <cell r="F14" t="str">
            <v xml:space="preserve">Ability to: lead, plan, organize and manage the administrative, technical and fiscal operations of the port/subport; develop and to see through completion plans, programs and projects; and has advance knowledge on the revised TCCP 
</v>
          </cell>
        </row>
        <row r="15">
          <cell r="A15" t="str">
            <v>Customs Operations Officer V</v>
          </cell>
          <cell r="B15">
            <v>20</v>
          </cell>
          <cell r="C15">
            <v>20</v>
          </cell>
          <cell r="D15" t="str">
            <v>Education:  Bachelor's degree                   
Experience:  3 years of relevant experience                
Training:  16 hours of relevant training    
Eligibility:  Career Service Professional or its equivalent</v>
          </cell>
          <cell r="E15" t="str">
            <v>• Assigns and directs the activities of a large group of COO III/COO IV engaged in the inspection, assessment, valuation, classification, examination and audit of imported goods in accordance with Customs Laws, rules and regulations</v>
          </cell>
          <cell r="F15" t="str">
            <v xml:space="preserve">Ability to: lead, plan, organize and manage the administrative and technical operations of the section/unit; and has advance knowledge on the revised TCCP, WTO evaluation system and computation of duties and taxes
</v>
          </cell>
        </row>
        <row r="16">
          <cell r="A16" t="str">
            <v>Customs Operations Officer IV</v>
          </cell>
          <cell r="B16">
            <v>18</v>
          </cell>
          <cell r="C16">
            <v>18</v>
          </cell>
          <cell r="D16" t="str">
            <v>Education:  Bachelor's degree                   
Experience:  2 years of relevant experience                
Training:  8 hours of relevant training    
Eligibility:  Career Service Professional or its equivalent</v>
          </cell>
          <cell r="E16" t="str">
            <v>• Performs advanced technical duties in assessment, valuation, classification and audit activities on imported and exported activities</v>
          </cell>
          <cell r="F16" t="str">
            <v xml:space="preserve">Ability to: lead, plan, organize and manage the administrative and technical operations of the section/unit; and has advance knowledge on the revised TCCP 
</v>
          </cell>
        </row>
        <row r="17">
          <cell r="A17" t="str">
            <v>Customs Operations Officer III</v>
          </cell>
          <cell r="B17">
            <v>16</v>
          </cell>
          <cell r="C17">
            <v>16</v>
          </cell>
          <cell r="D17" t="str">
            <v>Education:  Bachelor's degree                   
Experience:  1 year of relevant experience                
Training:  4 hours of relevant training    
Eligibility:  Career Service Professional or its equivalent</v>
          </cell>
          <cell r="E17" t="str">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ell>
          <cell r="F17" t="str">
            <v xml:space="preserve">Has basic to advance knowledge on the revised TCCP
</v>
          </cell>
        </row>
        <row r="18">
          <cell r="A18" t="str">
            <v>Customs Operations Officer II</v>
          </cell>
          <cell r="B18">
            <v>13</v>
          </cell>
          <cell r="C18">
            <v>13</v>
          </cell>
          <cell r="D18" t="str">
            <v>Education:  Bachelor's degree                 
Experience:  none required                
Training:  none required    
Eligibility:  Career Service Professional or its equivalent</v>
          </cell>
          <cell r="E18" t="str">
            <v xml:space="preserve">• Performs simple but responsible sub-professional and professional work  
• Conducts studies on port operations matters
</v>
          </cell>
          <cell r="F18" t="str">
            <v xml:space="preserve">Has basic knowledge on the revised TCCP 
</v>
          </cell>
        </row>
        <row r="19">
          <cell r="A19" t="str">
            <v>Customs Operations Officer I</v>
          </cell>
          <cell r="B19">
            <v>11</v>
          </cell>
          <cell r="C19">
            <v>11</v>
          </cell>
          <cell r="D19" t="str">
            <v>Education:  Bachelor's degree                  
Experience:  none required                
Training:  none required    
Eligibility:  Career Service Professional or its equivalent</v>
          </cell>
          <cell r="E19" t="str">
            <v>• Routine checking of documents for cargo and passenger clearance and conducts boarding formalities
• Checks completeness and correctness of required documents submitted for cargo clearance</v>
          </cell>
          <cell r="F19" t="str">
            <v xml:space="preserve">Has basic knowledge on the revised TCCP 
</v>
          </cell>
        </row>
        <row r="20">
          <cell r="A20" t="str">
            <v>Assistant Customs Operations Officer</v>
          </cell>
          <cell r="B20">
            <v>9</v>
          </cell>
          <cell r="C20">
            <v>9</v>
          </cell>
          <cell r="D20" t="str">
            <v>Education:  Completion of 2 years studies in college                 
Experience:  1 year of relevant experience                
Training:  4 hours of relevant training    
Eligibility:  Career Service Subprofessional or its equivalent</v>
          </cell>
          <cell r="E20" t="str">
            <v xml:space="preserve">• Assists the COO I in carrying out the day to day functions of the office
• Checks and verifies completeness and correctness of documents.
</v>
          </cell>
          <cell r="F20" t="str">
            <v xml:space="preserve">Has basic knowledge on the revised TCCP 
</v>
          </cell>
        </row>
        <row r="21">
          <cell r="A21" t="str">
            <v>Attorney I</v>
          </cell>
          <cell r="B21">
            <v>15</v>
          </cell>
          <cell r="C21">
            <v>15</v>
          </cell>
          <cell r="D21" t="str">
            <v>Education:  Bachelor of Laws                   Experience:  None required                Training:   None required   Eligibility:   RA 1080</v>
          </cell>
          <cell r="E21" t="str">
            <v>• Performs professional legal work that are routinary in nature such as profiling, case preparation, attendance to hearing and submission of reports on status of cases</v>
          </cell>
          <cell r="F21" t="str">
            <v xml:space="preserve">Ability to: recognize and comprehend provisions of the TCCP, Customs Administrative Orders &amp; Memoranda as well as the jurisprudence on revenue laws and in the prosecution of criminal cases
</v>
          </cell>
        </row>
        <row r="22">
          <cell r="A22" t="str">
            <v>Attorney II</v>
          </cell>
          <cell r="B22">
            <v>18</v>
          </cell>
          <cell r="C22">
            <v>18</v>
          </cell>
          <cell r="D22" t="str">
            <v>Education:  Bachelor of Laws                   
Experience:  None required                
Training:   None required   Eligibility:   RA 1080</v>
          </cell>
          <cell r="E22" t="str">
            <v>• Performs professional legal work that are routinary in nature such as profiling, case preparation, attendance to hearing and submission of reports on status of cases</v>
          </cell>
          <cell r="F22" t="str">
            <v>Ability to: recognize, interpret and apply provisions of the TCCP, customs administrative Orders &amp; Memoranda as well As the jurisprudence on revenue laws and in the prosecution of criminal cases</v>
          </cell>
        </row>
        <row r="23">
          <cell r="A23" t="str">
            <v>Attorney III</v>
          </cell>
          <cell r="B23">
            <v>21</v>
          </cell>
          <cell r="C23">
            <v>21</v>
          </cell>
          <cell r="D23" t="str">
            <v>Education:  Bachelor's degree relevant to the job                  
Experience:  1 year of relevant experience                
Training:  4 hours of relevant training    
Eligibility:  RA 1080</v>
          </cell>
          <cell r="E23" t="str">
            <v>• Performs professional legal work ranging from generalized to specialized assignments 
• Conducts research, profiling, prepares legal documents, submit periodic reports on status of cases and conducts/attends hearing</v>
          </cell>
          <cell r="F23" t="str">
            <v>Ability to: recognize, interpret and apply provisions of the TCCP, customs administrative Orders &amp; Memoranda as well as the jurisprudence on revenue Laws and in the prosecution of administrative and criminal cases</v>
          </cell>
        </row>
        <row r="24">
          <cell r="A24" t="str">
            <v xml:space="preserve">Attorney IV                    </v>
          </cell>
          <cell r="B24">
            <v>23</v>
          </cell>
          <cell r="C24">
            <v>23</v>
          </cell>
          <cell r="D24" t="str">
            <v>Education:  Bachelor's degree relevant to the job                  
Experience:  2 years of relevant experience                
Training:  8 hours of relevant training    
Eligibility:  RA 1080</v>
          </cell>
          <cell r="E24" t="str">
            <v xml:space="preserve">• Performs highly advanced professional legal work
• Assists the Division Chief in supervising the case preparation including consolidation of evidence and preparation of legal documentations
</v>
          </cell>
          <cell r="F24" t="str">
            <v>Ability to: recognize, interpret and apply provisions of the TCCP, customs administrative Orders &amp; Memoranda and the jurisprudence on revenue laws and in the prosecution of administrative and criminal cases; manage the administrative, technical operations of the division</v>
          </cell>
        </row>
        <row r="25">
          <cell r="A25" t="str">
            <v>Attorney V</v>
          </cell>
          <cell r="B25">
            <v>25</v>
          </cell>
          <cell r="C25">
            <v>25</v>
          </cell>
          <cell r="D25" t="str">
            <v>Education:  Masteral Degree                  
Experience:  3 years of relevant experience                
Training:  16 hours of relevant training    
Eligibility:  RA 1080</v>
          </cell>
          <cell r="E25" t="str">
            <v>• As head of a division, Performs a wide variety of complex and diverse advanced level professional legal duties
• Supervises the handling of cases by assigned lawyers to ensure proper and successful prosecution</v>
          </cell>
          <cell r="F25" t="str">
            <v>Ability to: recognize, interpret and apply provisions of the TCCP, customs administrative Orders &amp; Memoranda and the jurisprudence on revenue laws and in the prosecution of administrative and criminal cases; lead, plan, organize and manage the administrative, technical operations of the division</v>
          </cell>
        </row>
        <row r="26">
          <cell r="A26" t="str">
            <v>Special Agent I (EG)</v>
          </cell>
          <cell r="B26">
            <v>8</v>
          </cell>
          <cell r="C26">
            <v>8</v>
          </cell>
          <cell r="D26" t="str">
            <v>Education:  2 years in college
Experience:  1 year relevant experience                
Training:   4 hours relevant training     
Eligibility:   Career Service Subprofessional or its equivalent</v>
          </cell>
          <cell r="E26" t="str">
            <v xml:space="preserve">• Performs police and security functions in a conduct of search, seizure, and arrest within customs jurisdiction or even outside upon lawful order
• Collects/gathers, compiles and collates information on acts on violation of the TCCP and other laws, rules, and regulations
</v>
          </cell>
          <cell r="F26" t="str">
            <v xml:space="preserve">Ability to: enforce customs laws, rules, and regulations; comprehend, decide &amp; apply customs laws &amp; procedures </v>
          </cell>
        </row>
        <row r="27">
          <cell r="A27" t="str">
            <v>Special Agent II (EG)</v>
          </cell>
          <cell r="B27">
            <v>11</v>
          </cell>
          <cell r="C27">
            <v>11</v>
          </cell>
          <cell r="D27" t="str">
            <v>Education:  2 years in college
Experience:  2 years relevant experience                
Training:   8 hours relevant training     
Eligibility:   Career Service Subprofessional or its equivalent</v>
          </cell>
          <cell r="E27" t="str">
            <v>• Performs basic intelligence and investigative work involving the gathering/collection, compilation, and collation of information in the detection, deterrence, and prevention of commercial fraud, smuggling, intellectual property rights violation, terrorism, corruption, mismanagement, gross and aggravated misconduct, or misconduct that may be criminal in nature
• Conducts security mission activities onboard a vessel or aircraft, searches, seizes illicit cargoes, and/or baggages, and other contraband, and executes arrest in coordination with other law enforcement agancies</v>
          </cell>
          <cell r="F27" t="str">
            <v>Ability to: conduct law enforcement programs and services and to gather, analyze, review and verify information on activities of identified subject or potential adversary relating to customs fraud and port security; comprehend, decide &amp; apply customs laws &amp; procedures</v>
          </cell>
        </row>
        <row r="28">
          <cell r="A28" t="str">
            <v xml:space="preserve">Special Police Lieutenant      </v>
          </cell>
          <cell r="B28">
            <v>11</v>
          </cell>
          <cell r="C28">
            <v>11</v>
          </cell>
          <cell r="D28" t="str">
            <v>Education:  Bachelor's degree relevant to the job                  
Experience:  3 years of relevant experience                
Training:  16 hours of relevant training    
Eligibility:  Career Service Professional or its equivalent</v>
          </cell>
          <cell r="E28" t="str">
            <v>• Serves as supervisor of an assigned Sector/Unit to support and augment field operations, and performs administrative duties to improve effectiveness of the division
• Supervises the activities of the detachment engaged in the enforcement of laws and order within the customs areas</v>
          </cell>
          <cell r="F28" t="str">
            <v>Ability to: systematically apply management procedures and practices by providing necessary information to address possible risks in its area of concern; conduct law enforcement programs and services and to gather, analyze, review and verify information on activities of identified subject or potential adversary relating to customs fraud and port security; comprehend, decide &amp; apply customs laws &amp; procedures</v>
          </cell>
        </row>
        <row r="29">
          <cell r="A29" t="str">
            <v xml:space="preserve">Special Police Captain         </v>
          </cell>
          <cell r="B29">
            <v>13</v>
          </cell>
          <cell r="C29">
            <v>13</v>
          </cell>
          <cell r="D29" t="str">
            <v>Education:  Bachelor's degree relevant to the job                  
Experience:  3 years of relevant experience                
Training:  16 hours of relevant training    
Eligibility:  Career Service Professional or its equivalent</v>
          </cell>
          <cell r="E29" t="str">
            <v>• Manages the activities of the Customs Police District and acts as chief of section/unit, sector commander, deputy district commander/district commander
• Assists in the supervision of a district command in the enforcement of customs and security laws, rules and regulations within the customs zone</v>
          </cell>
          <cell r="F29" t="str">
            <v>Ability to: systematically apply management procedures and practices by providing necessary information to address possible risks in its area of concern; conduct law enforcement programs and services and to gather, analyze, review and verify information on activities of identified subject or potential adversary relating to customs fraud and port security; comprehend, decide &amp; apply customs laws &amp; procedures</v>
          </cell>
        </row>
        <row r="30">
          <cell r="A30" t="str">
            <v xml:space="preserve">Special Police Major           </v>
          </cell>
          <cell r="B30">
            <v>15</v>
          </cell>
          <cell r="C30">
            <v>15</v>
          </cell>
          <cell r="D30" t="str">
            <v>Education:  Bachelor's degree relevant to the job                  
Experience:  3 years of relevant experience                
Training:  16 hours of relevant training    
Eligibility:  Career Service Professional or its equivalent</v>
          </cell>
          <cell r="E30" t="str">
            <v>• Supervises work in connection with the prevention, reporting, investigation, prosecution, and analysis of crime
• Plans, directs, supervises, and coordinates the activities of a district command engaged in the enforcement of customs and security laws, rules and regulations</v>
          </cell>
          <cell r="F30" t="str">
            <v>Ability to: systematically apply management procedures and practices which provide customs with the necessary information to address possible risks in its area of concern; conduct law enforcement programs and services and to gather, analyze, review and verify information on activities of identified subject or potential adversary relating to customs fraud and port security; comprehend, decide &amp; apply customs Laws &amp; procedures; lead, plan, organize and manage the administrative, technical operations of the port/unit</v>
          </cell>
        </row>
        <row r="31">
          <cell r="A31" t="str">
            <v>Special Agent I (IG)</v>
          </cell>
          <cell r="B31">
            <v>8</v>
          </cell>
          <cell r="C31">
            <v>8</v>
          </cell>
          <cell r="D31" t="str">
            <v>Education:  2 years in college
Experience:  1 year relevant experience                
Training:   4 hours relevant training     
Eligibility:   Career Service Subprofessional or its equivalent</v>
          </cell>
          <cell r="E31" t="str">
            <v>• Performs basic intelligence and investigative work involving the gathering/collection, compilation, and collation of information in the detection, deterrence, and prevention of commercial fraud, smuggling, intellectual property rights violation, terrorism, corruption, mismanagement, gross and aggravated misconduct, or misconduct that may be criminal in nature</v>
          </cell>
          <cell r="F31" t="str">
            <v>Ability to: gather, analyze, review and verify information on activities of identified subject or potential adversary relating to customs fraud and port security; comprehend, decide &amp; apply customs laws &amp; procedures</v>
          </cell>
        </row>
        <row r="32">
          <cell r="A32" t="str">
            <v>Special Agent II (IG)</v>
          </cell>
          <cell r="B32">
            <v>11</v>
          </cell>
          <cell r="C32">
            <v>11</v>
          </cell>
          <cell r="D32" t="str">
            <v>Education:  2 years in college
Experience:  2 years relevant experience                
Training:   8 hours relevant training     
Eligibility:   Career Service Subprofessional or its equivalent</v>
          </cell>
          <cell r="E32" t="str">
            <v>• Performs basic intelligence and investigative work involving the gathering/collection, compilation, and collation of information in the detection, deterrence, and prevention of commercial fraud, smuggling, intellectual property rights violation, terrorism, corruption, mismanagement, gross and aggravated misconduct, or misconduct that may be criminal in nature
• Conducts security mission activities onboard a vessel or aircraft, searches, seizes illicit cargoes, and/or baggages, and other contraband, and executes arrest in coordination with other law enforcement agancies</v>
          </cell>
          <cell r="F32" t="str">
            <v>Ability to: gather, analyze, review and verify information on activities of identified subject or potential adversary relating to customs fraud and port security; comprehend, decide &amp; apply customs laws &amp; procedures</v>
          </cell>
        </row>
        <row r="33">
          <cell r="A33" t="str">
            <v xml:space="preserve">Special Investigator I         </v>
          </cell>
          <cell r="B33">
            <v>11</v>
          </cell>
          <cell r="C33">
            <v>11</v>
          </cell>
          <cell r="D33" t="str">
            <v>Education: Bachelor's degree relevant to the job                   
Experience:  None required                
Training:  None required    
Eligibility:   Career Service Professional or its equivalent</v>
          </cell>
          <cell r="E33" t="str">
            <v>• Works with higher level investigators and may be assigned segments of investigative cases, studies assigened case materials, interviws people to verify facts or obtain specific information, secures documentary evidence and learns and applies investigative principles and techniques</v>
          </cell>
          <cell r="F33" t="str">
            <v>Ability to: communicate facts and ideas clearly and effectively; conduct investigations as well as to gather, analyze, review and verify information on activities of identified subject or potential adversary relating to customs fraud and port security; comprehend, decide &amp; apply customs laws &amp; procedures</v>
          </cell>
        </row>
        <row r="34">
          <cell r="A34" t="str">
            <v xml:space="preserve">Special Investigator II        </v>
          </cell>
          <cell r="B34">
            <v>15</v>
          </cell>
          <cell r="C34">
            <v>15</v>
          </cell>
          <cell r="D34" t="str">
            <v>Education:  Bachelor's degree relevant to the job                  
Experience:  3 years of relevant experience                
Training:  16 hours of relevant training    
Eligibility:  Career Service Professional or its equivalent</v>
          </cell>
          <cell r="E34" t="str">
            <v>• Supervises work of lower level investigators and may delegate segments of investigative cases
• Performs a broader range of investigative activities in the prevention and detection of violations of laws, rules and regulations falling within the bureau's jurisdiction</v>
          </cell>
          <cell r="F34" t="str">
            <v>Ability to: communicate facts and ideas clearly and effectively; conduct investigations as well as to gather, analyze, review and verify information on activities of identified subject or potential adversary relating to customs fraud and port security; comprehend, decide &amp; apply customs laws &amp; procedures</v>
          </cell>
        </row>
        <row r="35">
          <cell r="A35" t="str">
            <v xml:space="preserve">Special Police Area Supervisor </v>
          </cell>
          <cell r="B35">
            <v>19</v>
          </cell>
          <cell r="C35">
            <v>19</v>
          </cell>
          <cell r="D35" t="str">
            <v>Education:  Bachelor's degree relevant to the job                  
Experience:  3 years of relevant experience                
Training:  16 hours of relevant training    
Eligibility: Career Service Professional or its equivalent</v>
          </cell>
          <cell r="E35" t="str">
            <v>• Plans and manages all functions and operations of the district commands of a customs police in the enforcement of laws and ordinances, the prevention of crime, and protection of life and property</v>
          </cell>
          <cell r="F35" t="str">
            <v>Ability to: systematically apply management procedures and practices which provide customs with the necessary information to address possible risks in its area of concern; conduct law enforcement programs and services and to gather, analyze, review and verify information on activities of identified subject or potential adversary relating to customs fraud and port security; comprehend, decide &amp; apply customs laws &amp; procedures; manage the administrative, technical operations of the port/unit</v>
          </cell>
        </row>
        <row r="36">
          <cell r="A36" t="str">
            <v xml:space="preserve">Intelligence Agent I           </v>
          </cell>
          <cell r="B36">
            <v>8</v>
          </cell>
          <cell r="C36">
            <v>8</v>
          </cell>
          <cell r="D36" t="str">
            <v>Education:  Completion of 2 years studies in college                   
Experience:  1 year of relevant experience                
Training:   4 hours of relevant training    
Eligibility:   Career Service Subprofessional or its equivalent</v>
          </cell>
          <cell r="E36" t="str">
            <v>• Performs basic intelligence and investigative activities such as detection, deterrence and prevention of commercial fraud, smuggling, intellectual property rights violation, terrorism, corruption, mismanagement, gross or aggravated misconduct, or misconduct that may be criminal in nature</v>
          </cell>
          <cell r="F36" t="str">
            <v>Ability to: gather, analyze, review and verify information on activities of identified subject or potential adversary relating to customs fraud and port security; comprehend, decide &amp; apply customs laws &amp; procedures</v>
          </cell>
        </row>
        <row r="37">
          <cell r="A37" t="str">
            <v>Intelligence Agent II</v>
          </cell>
          <cell r="B37">
            <v>10</v>
          </cell>
          <cell r="C37">
            <v>10</v>
          </cell>
          <cell r="D37" t="str">
            <v>Education:  Completion of 2 years studies in college                   
Experience:  2 years of relevant experience                
Training:   8 hours of relevant training    
Eligibility:   Career Service Subprofessional or its equivalent</v>
          </cell>
          <cell r="E37" t="str">
            <v>• Performs basic intelligence and investigative activities such as detection, deterrence and prevention of commercial fraud, smuggling, intellectual property rights violation, terrorism, corruption, mismanagement, gross or aggravated misconduct, or misconduct that may be criminal in nature</v>
          </cell>
          <cell r="F37" t="str">
            <v>Ability to: gather, analyze, review and verify information on activities of identified subject or potential adversary relating to customs fraud and port security; comprehend, decide &amp; apply customs laws &amp; procedures</v>
          </cell>
        </row>
        <row r="38">
          <cell r="A38" t="str">
            <v>Intelligence Officer I</v>
          </cell>
          <cell r="B38">
            <v>11</v>
          </cell>
          <cell r="C38">
            <v>11</v>
          </cell>
          <cell r="D38" t="str">
            <v>Education: Bachelor's degree                   
Experience:  None required                
Training:  None required    
Eligibility:   Career Service Professional or its equivalent</v>
          </cell>
          <cell r="E38" t="str">
            <v>• Performs a wide range of intelligence and investigative activities such as detection, deterrence and prevention of commercial fraud, smuggling, intellectual property rights violation, terrorism, corruption, mismanagement, gross or aggravated misconduct, or misconduct that may be criminal in nature</v>
          </cell>
          <cell r="F38" t="str">
            <v>Ability to: conduct investigations as well as to gather, analyze, review and verify information on activities of identified subject or potential adversary relating to customs fraud and port security; comprehend, decide &amp; apply customs laws &amp; procedures</v>
          </cell>
        </row>
        <row r="39">
          <cell r="A39" t="str">
            <v xml:space="preserve">Intelligence Officer II        </v>
          </cell>
          <cell r="B39">
            <v>15</v>
          </cell>
          <cell r="C39">
            <v>15</v>
          </cell>
          <cell r="D39" t="str">
            <v>Education:  Bachelor's degree relevant to the job                  
Experience:  1 year of relevant experience                
Training:  4 hours of relevant training    
Eligibility:  Career Service Professional or its equivalent</v>
          </cell>
          <cell r="E39" t="str">
            <v>• Performs a wide range of intelligence and investigative activities such as detection, deterrence and prevention of commercial fraud, smuggling, intellectual property rights violation, terrorism, corruption, mismanagement, gross or aggravated misconduct, or misconduct that may be criminal in nature</v>
          </cell>
          <cell r="F39" t="str">
            <v>Ability to: communicate facts and ideas clearly and effectively; conduct investigations as well as to gather, analyze, review and verify information on activities of identified subject or potential adversary relating to customs fraud and port security; comprehend, decide &amp; apply customs laws &amp; procedures</v>
          </cell>
        </row>
        <row r="40">
          <cell r="A40" t="str">
            <v xml:space="preserve">Intelligence Officer III       </v>
          </cell>
          <cell r="B40">
            <v>18</v>
          </cell>
          <cell r="C40">
            <v>18</v>
          </cell>
          <cell r="D40" t="str">
            <v>Education:  Bachelor's degree relevant to the job                  
Experience:  2 years of relevant experience                
Training:  8 hours of relevant training    
Eligibility:  Career Service Professional or its equivalent</v>
          </cell>
          <cell r="E40" t="str">
            <v>• Performs complex range of intelligence and investigative activities in the detection, deterrence and prevention of commercial fraud, smuggling, intellectual property rights violation, terrorism, corruption, mismanagement, gross or aggravated misconduct, or misconduct that may be criminal in nature</v>
          </cell>
          <cell r="F40" t="str">
            <v>Ability to: conduct investigations as well as to gather, analyze, review and verify information on activities of identified subject or potential adversary relating to customs fraud and port security; comprehend, decide &amp; apply customs laws &amp; procedures</v>
          </cell>
        </row>
        <row r="41">
          <cell r="A41" t="str">
            <v xml:space="preserve">Intelligence Officer IV        </v>
          </cell>
          <cell r="B41">
            <v>22</v>
          </cell>
          <cell r="C41">
            <v>22</v>
          </cell>
          <cell r="D41" t="str">
            <v>Education:  Bachelor's degree relevant to the job                   
Experience:  3 years relevant experience                
Training:   16 hours relevant training     
Eligibility:   Career Service Professional or its equivalent</v>
          </cell>
          <cell r="E41" t="str">
            <v xml:space="preserve">• Performs highly advance intelligence and investigative work
</v>
          </cell>
          <cell r="F41" t="str">
            <v xml:space="preserve">Ability to manage the administrative, technical operations of the division; conduct investigations as well as to gather, analyze, review and verify information on activities of identified subject or potential adversary relating to customs fraud and port security; comprehend, decide &amp; apply customs laws &amp; procedures
</v>
          </cell>
        </row>
        <row r="42">
          <cell r="A42" t="str">
            <v xml:space="preserve">Intelligence Officer V        </v>
          </cell>
          <cell r="B42">
            <v>24</v>
          </cell>
          <cell r="C42">
            <v>24</v>
          </cell>
          <cell r="D42" t="str">
            <v>Education:  Masteral Degree                   
Experience:  4 years in position(s) involving management and supervision                
Training:   24 hours of training in management and supervision     
Eligibility:   Career Service Professional or its equivalent</v>
          </cell>
          <cell r="E42" t="str">
            <v>• Plans, organizes, directs, coordinates, controls and evaluates complex agency wide projects</v>
          </cell>
          <cell r="F42" t="str">
            <v xml:space="preserve">Ability to: lead, plan, organize and manage the administrative and technical operations of the division; conduct investigations as well as to gather, analyze, review and verify information on activities of identified subject or potential adversary relating to customs fraud and port security; and comprehend, decide &amp; apply customs laws &amp; procedures
</v>
          </cell>
        </row>
        <row r="43">
          <cell r="A43" t="str">
            <v>Administrative Assistant I</v>
          </cell>
          <cell r="B43">
            <v>7</v>
          </cell>
          <cell r="C43">
            <v>7</v>
          </cell>
          <cell r="D43" t="str">
            <v xml:space="preserve">Education: Completion of two (2) years in College      
Experience: none required
Training: none required
Eligibility: Career Service Subprofessional or its equivalent </v>
          </cell>
          <cell r="E43" t="str">
            <v xml:space="preserve">• Performs administrative work </v>
          </cell>
          <cell r="F43" t="str">
            <v>Ability to: provide administrative support to the division / unit; and IT literate</v>
          </cell>
        </row>
        <row r="44">
          <cell r="A44" t="str">
            <v>Administrative Assistant II</v>
          </cell>
          <cell r="B44">
            <v>8</v>
          </cell>
          <cell r="C44">
            <v>8</v>
          </cell>
          <cell r="D44" t="str">
            <v>Education: Completion of two (2) years in College      
Experience: 1 year of relevant experience
Training: 4 hours of relevant training
Eligibility: Career Service Subprofessional or its equivalent</v>
          </cell>
          <cell r="E44" t="str">
            <v>• Performs routine administrative support or technical program assistance work which involves disseminating information, maintaining filing systems, and performing internal administrative support work</v>
          </cell>
          <cell r="F44" t="str">
            <v>Ability to: provide administrative support to the division / unit; and IT literate</v>
          </cell>
        </row>
        <row r="45">
          <cell r="A45" t="str">
            <v xml:space="preserve">Administrative Assistant III    </v>
          </cell>
          <cell r="B45">
            <v>9</v>
          </cell>
          <cell r="C45">
            <v>9</v>
          </cell>
          <cell r="D45" t="str">
            <v>Education: Completion of two (2) years in College      
Experience: 1 year of relevant experience
Training: 4 hours of relevant training
Eligibility: Career Service Subprofessional or its equivalent</v>
          </cell>
          <cell r="E45" t="str">
            <v>• Performs complex administrative support or technical program assistance work which involves disseminating information, maintaining filing systems, and performing internal administrative support work</v>
          </cell>
          <cell r="F45" t="str">
            <v>Ability to: provide administrative support to the division / unit and has basic knowledge to use ICT</v>
          </cell>
        </row>
        <row r="46">
          <cell r="A46" t="str">
            <v>Administrative Officer I</v>
          </cell>
          <cell r="B46">
            <v>10</v>
          </cell>
          <cell r="C46">
            <v>10</v>
          </cell>
          <cell r="D46" t="str">
            <v>Education: Bachelor's Degree or relevant to the job  
Experience: none required
Training: none required
Eligibility: Career Service Professional or its equivalent</v>
          </cell>
          <cell r="E46" t="str">
            <v>• Performs routinary functions in the areas of human resource, training, budget, general servies, records management and public information</v>
          </cell>
          <cell r="F46" t="str">
            <v>Ability to: perform administrative and technical functions and has basic knowledge in the use of ICT</v>
          </cell>
        </row>
        <row r="47">
          <cell r="A47" t="str">
            <v>Administrative Officer II</v>
          </cell>
          <cell r="B47">
            <v>11</v>
          </cell>
          <cell r="C47">
            <v>11</v>
          </cell>
          <cell r="D47" t="str">
            <v>Education: Bachelor's Degree relevant to the job   
Experience: none required
Training: none required
Eligibility: Career Service Professional or its equivalent</v>
          </cell>
          <cell r="E47" t="str">
            <v>• Performs sub-professional or professional work and coordinates day to day work in the division</v>
          </cell>
          <cell r="F47" t="str">
            <v>Ability to: perform administrative and technical functions and has basic knowledge in the use of ICT</v>
          </cell>
        </row>
        <row r="48">
          <cell r="A48" t="str">
            <v>Administrative Officer III</v>
          </cell>
          <cell r="B48">
            <v>14</v>
          </cell>
          <cell r="C48">
            <v>14</v>
          </cell>
          <cell r="D48" t="str">
            <v>Education: Bachelor's Degree relevant to the job      
Experience: 1 year of relevant experience
Training: 4 hours of relevant training
Eligibility: Career Service Professional or its equivalent</v>
          </cell>
          <cell r="E48" t="str">
            <v xml:space="preserve">• Conducts technical and administrative work which involves the performance of responsible administrative, management and staff assignments for a division/port  </v>
          </cell>
          <cell r="F48" t="str">
            <v>Ability to: perform administrative and technical functions and has basic knowledge in the use of ICT</v>
          </cell>
        </row>
        <row r="49">
          <cell r="A49" t="str">
            <v>Administrative Officer IV</v>
          </cell>
          <cell r="B49">
            <v>15</v>
          </cell>
          <cell r="C49">
            <v>15</v>
          </cell>
          <cell r="D49" t="str">
            <v>Education: Bachelor's Degree relevant to the job     
Experience: 1 year of relevant experience
Training: 4 hours of relevant training
Eligibility: Career Service Professional or its equivalent</v>
          </cell>
          <cell r="E49" t="str">
            <v xml:space="preserve">• Plans, directs, and coordinates the work of technical and non-professional employees which involves the application of technical and administrative functions   </v>
          </cell>
          <cell r="F49" t="str">
            <v>Ability to: systematically apply management procedures and practices by providing the necessary information to address possible risks in its area of concern; and perform administrative and technical functions</v>
          </cell>
        </row>
        <row r="50">
          <cell r="A50" t="str">
            <v>Administrative Officer V</v>
          </cell>
          <cell r="B50">
            <v>18</v>
          </cell>
          <cell r="C50">
            <v>18</v>
          </cell>
          <cell r="D50" t="str">
            <v>Education: Bachelor's Degree relevant to the job 
Experience: 2 years of relevant experience
Training: 8 hours of relevant training
Eligibility: Career Service Professional or its equivalent</v>
          </cell>
          <cell r="E50" t="str">
            <v>• Plans, directs, and coordinates the work of professional, technical and non-professional employees and assists the division chief</v>
          </cell>
          <cell r="F50" t="str">
            <v>Ability to: systematically apply management procedures and practices by providing the necessary information to address possible risks in its area of concern; and perform administrative, technical and fiscal functions</v>
          </cell>
        </row>
        <row r="51">
          <cell r="A51" t="str">
            <v>Accountant I</v>
          </cell>
          <cell r="B51">
            <v>12</v>
          </cell>
          <cell r="C51">
            <v>12</v>
          </cell>
          <cell r="D51" t="str">
            <v>Education: Bachelor's Degree relevant to the job     
Experience: none required
Training: none required
Eligibility: RA 1080</v>
          </cell>
          <cell r="E51" t="str">
            <v>• Performs accounting work, requiring the professional accounting techniques</v>
          </cell>
          <cell r="F51" t="str">
            <v xml:space="preserve">Ability to: use basic knowledge on budgeting, accounting and auditing rules and regulations.
</v>
          </cell>
        </row>
        <row r="52">
          <cell r="A52" t="str">
            <v>Accountant II</v>
          </cell>
          <cell r="B52">
            <v>16</v>
          </cell>
          <cell r="C52">
            <v>16</v>
          </cell>
          <cell r="D52" t="str">
            <v>Education: Bachelor's Degree relevant to the job     
Experience: 1year relevant experience
Training: 4 hours relative training
Eligibility: RA 1080</v>
          </cell>
          <cell r="E52" t="str">
            <v>• Performs, examines, and interprets accounting system and records</v>
          </cell>
          <cell r="F52" t="str">
            <v xml:space="preserve">Ability to: use basic knowledge on budgeting, accounting and auditing rules and regulations.
</v>
          </cell>
        </row>
        <row r="53">
          <cell r="A53" t="str">
            <v>Accountant III</v>
          </cell>
          <cell r="B53">
            <v>19</v>
          </cell>
          <cell r="C53">
            <v>19</v>
          </cell>
          <cell r="D53" t="str">
            <v>Education: Bachelor's Degree relevant to the job     
Experience: 2 years relevant experience
Training: 8 hours relative training
Eligibility: RA 1080</v>
          </cell>
          <cell r="E53" t="str">
            <v>• Performs technical and professional, statistical and budgetary duties and provides financial administrative support in analyzing and monitoring agency's budget</v>
          </cell>
          <cell r="F53" t="str">
            <v xml:space="preserve">Ability to: use advance knowledge on budgeting, accounting and auditing rules and regulations and heads section/unit of a division
</v>
          </cell>
        </row>
        <row r="54">
          <cell r="A54" t="str">
            <v xml:space="preserve">Accountant IV                  </v>
          </cell>
          <cell r="B54">
            <v>22</v>
          </cell>
          <cell r="C54">
            <v>22</v>
          </cell>
          <cell r="D54" t="str">
            <v>Education: Bachelor's Degree relevant to the job                
Experience: 3 years of relevant experience                
Training: 16 hours of relevant training    
Eligibility: RA 1080</v>
          </cell>
          <cell r="E54" t="str">
            <v>• Assists the division chief and directs the financial management and supervises several accounting sections</v>
          </cell>
          <cell r="F54" t="str">
            <v xml:space="preserve">Ability to: use advance knowledge on budgeting, accounting and auditing rules and regulations and can interpret and analyze data gathered on financial matters
</v>
          </cell>
        </row>
        <row r="55">
          <cell r="A55" t="str">
            <v>Statistician I</v>
          </cell>
          <cell r="B55">
            <v>11</v>
          </cell>
          <cell r="C55">
            <v>11</v>
          </cell>
          <cell r="D55" t="str">
            <v>Education:  Bachelor's degree relevant to the job                 
Experience:  None required              
Training:  None required    
Eligibility:  Career Service Professional or its equivalent</v>
          </cell>
          <cell r="E55" t="str">
            <v>• Performs statistical computations, prepares reports and gathers, computes, and analyzes statistical data</v>
          </cell>
          <cell r="F55" t="str">
            <v xml:space="preserve">Ability to: gather, review, analyze and report revenue financial performance and to formulate/conduct audit procedures and techniques for financial and operations audit
</v>
          </cell>
        </row>
        <row r="56">
          <cell r="A56" t="str">
            <v>Statistician II</v>
          </cell>
          <cell r="B56">
            <v>15</v>
          </cell>
          <cell r="C56">
            <v>15</v>
          </cell>
          <cell r="D56" t="str">
            <v>Education:  Bachelor's degree relevant to the job                  
Experience:  3 years of relevant experience                
Training:  16 hours of relevant training    
Eligibility:  Career Service Professional or its equivalent</v>
          </cell>
          <cell r="E56" t="str">
            <v>• Gathers, computes and analyzes statistical data; plans, prepares and presents general and statistical reports with project trends and expenditures</v>
          </cell>
          <cell r="F56" t="str">
            <v>Ability to: gather, review, analyze and report revenue financial performance, and to formulate/conduct audit procedures and techniques for financial and operations audit; comprehend, decide &amp; apply customs laws &amp; procedures</v>
          </cell>
        </row>
        <row r="57">
          <cell r="A57" t="str">
            <v xml:space="preserve">Statistician IV                 </v>
          </cell>
          <cell r="B57">
            <v>22</v>
          </cell>
          <cell r="C57">
            <v>22</v>
          </cell>
          <cell r="D57" t="str">
            <v>Education:  Bachelor's degree relevant to the job                  
Experience:  3 years of relevant experience                
Training:  16 hours of relevant training    
Eligibility:  Career Service Professional or its equivalent</v>
          </cell>
          <cell r="E57" t="str">
            <v xml:space="preserve">• Performs highly advanced statistical work which involves planning, developing, and presenting statistical data and reports </v>
          </cell>
          <cell r="F57" t="str">
            <v>Ability to: lead in gathering, reviewing, analyzing and reporting revenue financial performance, and in formulating/conducting audit procedures and techniques for financial and operations audit; comprehend, decide &amp; apply customs laws &amp; procedures</v>
          </cell>
        </row>
        <row r="58">
          <cell r="A58" t="str">
            <v>Computer Maintenance Technologist III</v>
          </cell>
          <cell r="B58">
            <v>17</v>
          </cell>
          <cell r="C58">
            <v>17</v>
          </cell>
          <cell r="D58" t="str">
            <v>Education:  Bachelor's Degree relevant to the job                 
Experience:  1 year of relevant experience                
Training:  4 hours of relevant training    
Eligibility:  Career Service Professional or its equivalent</v>
          </cell>
          <cell r="E58" t="str">
            <v>• Performs a full range of maintenance, troubleshooting, and repair of various types of computer equipment and provides limited training to more junior Computer Maintenance Technologist</v>
          </cell>
          <cell r="F58" t="str">
            <v>Ability to: systematically apply management procedures and practices by providing the necessary information to address possible risks in its area of concern, define and analyze IS/IT needs and recommend solutions; and optimize hardware, software and network utilization</v>
          </cell>
        </row>
        <row r="59">
          <cell r="A59" t="str">
            <v>Computer Maintenance Technologist II</v>
          </cell>
          <cell r="B59">
            <v>15</v>
          </cell>
          <cell r="C59">
            <v>15</v>
          </cell>
          <cell r="D59" t="str">
            <v>Education:  Bachelor's Degree relevant to the job                 
Experience:  1 year of relevant experience                
Training:  4 hours of relevant training    
Eligibility:  Career Service Professional or its equivalent</v>
          </cell>
          <cell r="E59" t="str">
            <v>• Performs daily monitoring and maintenance of ICT related equipments, record keeping of day-to-day operational problems on ICT equipment and applications systems</v>
          </cell>
          <cell r="F59" t="str">
            <v>Ability to: address possible risks related to IT; define and analyze IS/IT needs and recommend solutions; and optimize hardware, software and network utilization</v>
          </cell>
        </row>
        <row r="60">
          <cell r="A60" t="str">
            <v>Information Technology Officer II</v>
          </cell>
          <cell r="B60">
            <v>22</v>
          </cell>
          <cell r="C60">
            <v>22</v>
          </cell>
          <cell r="D60" t="str">
            <v>Education:  Bachelor's degree relevant to the job                   
Experience:  3 years relevant experience                
Training:   16 hours relevant training     
Eligibility:   Career Service Professional or its equivalent</v>
          </cell>
          <cell r="E60" t="str">
            <v>• Leads or supervises a staff / team undertake systems / applications development and implementation, database maintenance, project planning / implementation, systems documentation, reporting, monitoring and maintenance of ICT related equipment and infrastructure</v>
          </cell>
          <cell r="F60" t="str">
            <v>Ability to: systematically apply management procedures and practices by providing the necessary information to address possible risks in its area of concern; define and analyze IS/IT needs and recommend solutions; and optimize hardware, software and network utilization</v>
          </cell>
        </row>
        <row r="61">
          <cell r="A61" t="str">
            <v>Information Technology Officer I</v>
          </cell>
          <cell r="B61">
            <v>19</v>
          </cell>
          <cell r="C61">
            <v>19</v>
          </cell>
          <cell r="D61" t="str">
            <v>Education:  Bachelor's degree relevant to the job                   
Experience:  2 years relevant experience                
Training:   8 hours relevant training     
Eligibility:   Career Service Professional or its equivalent</v>
          </cell>
          <cell r="E61" t="str">
            <v>• Performs a variety of technical and administrative duties related to ICT systems</v>
          </cell>
          <cell r="F61" t="str">
            <v>Ability to: systematically apply management procedures and practices by providing the necessary information to address possible risks in its area of concern; analyze IS/IT needs and recommend solutions; and optimize hardware, software and network utilization</v>
          </cell>
        </row>
      </sheetData>
      <sheetData sheetId="28"/>
      <sheetData sheetId="2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Vacancies"/>
      <sheetName val="MASTERFILE"/>
      <sheetName val="Managerial Positions"/>
      <sheetName val="Summary of Vacancies Edited"/>
      <sheetName val="22 AOCG "/>
      <sheetName val="317 EG "/>
      <sheetName val="8 IAG "/>
      <sheetName val="65 IG "/>
      <sheetName val="8 MISTG "/>
      <sheetName val="23 RCMG"/>
      <sheetName val="103 MICP "/>
      <sheetName val="250 NAIA "/>
      <sheetName val="12 Port of Aparri"/>
      <sheetName val="28 Port of Batangas "/>
      <sheetName val="34 Port of Cebu"/>
      <sheetName val="40 Port of CDO"/>
      <sheetName val="16 Port of Clark "/>
      <sheetName val="43 Port of Davao "/>
      <sheetName val="14 Port of Iloilo "/>
      <sheetName val="25 Port of Legaspi"/>
      <sheetName val="23 Port of Limay "/>
      <sheetName val="313 Port of Manila "/>
      <sheetName val="15 Port of San Fernando "/>
      <sheetName val="9 Port of Subic "/>
      <sheetName val="33 Port of Surigao "/>
      <sheetName val="22 Port of Tacloban"/>
      <sheetName val="42 Port of Zamboanga "/>
      <sheetName val="position description"/>
      <sheetName val="CCOO POSITIONS "/>
      <sheetName val="COC IV and 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
          <cell r="A1" t="str">
            <v>LIST OF PLANTILLA POSITIONS</v>
          </cell>
        </row>
        <row r="3">
          <cell r="A3" t="str">
            <v>Plantilla Position</v>
          </cell>
          <cell r="B3" t="str">
            <v>SG</v>
          </cell>
          <cell r="D3" t="str">
            <v>Qualification Standard</v>
          </cell>
          <cell r="E3" t="str">
            <v>Nature and Functions</v>
          </cell>
          <cell r="F3" t="str">
            <v>Competencies</v>
          </cell>
        </row>
        <row r="4">
          <cell r="A4" t="str">
            <v xml:space="preserve">Chief Administrative Officer </v>
          </cell>
          <cell r="B4">
            <v>24</v>
          </cell>
          <cell r="D4" t="str">
            <v>Education: Masteral Degree      
Experience: 4 years in position(s) involving management and supervision
Training: 24 hours of training in management and supervision
Eligibility: Career Service Professional or its equivalent</v>
          </cell>
          <cell r="E4" t="str">
            <v>• Plans, manages, coordinates and organizes activities of a division in a variety of administrative, technical and fiscal functions.</v>
          </cell>
          <cell r="F4" t="str">
            <v xml:space="preserve">Ability to: lead, plan, organize and manage the administrative, technical and fiscal operations of the division; develop and to see through completion plans, programs and projects
</v>
          </cell>
        </row>
        <row r="5">
          <cell r="A5" t="str">
            <v xml:space="preserve">Special Police Chief </v>
          </cell>
          <cell r="B5">
            <v>24</v>
          </cell>
          <cell r="D5" t="str">
            <v>Education: Masteral Degree      
Experience: 4 years in position(s) involving management and supervision
Training: 24 hours of training in management and supervision
Eligibility: Career Service Professional or its equivalent</v>
          </cell>
          <cell r="E5" t="str">
            <v>• Plans, manages, coordinates and organizes activities of a division in a variety of administrative, technical and fiscal functions.</v>
          </cell>
          <cell r="F5" t="str">
            <v xml:space="preserve">Ability to: lead, plan, organize and manage the administrative, technical and fiscal operations of the division; develop and to see through completion plans, programs and projects; enforce customs laws, rules and regulations.
</v>
          </cell>
        </row>
        <row r="6">
          <cell r="A6" t="str">
            <v>Information Technology Officer III</v>
          </cell>
          <cell r="B6">
            <v>24</v>
          </cell>
          <cell r="D6" t="str">
            <v>Education:  Masteral Degree      
Experience:  4 years in position(s) involving management and supervision      
Training:  24 hours of training in management and supervision    
Eligibility:   Career Service Professional or its equivalent</v>
          </cell>
          <cell r="E6" t="str">
            <v>• Plans, manages, coordinates and organizes activities of a division in a variety of administrative, technical and fiscal functions.</v>
          </cell>
          <cell r="F6" t="str">
            <v xml:space="preserve">Ability to: lead, plan, organize and manage the administrative, technical and fiscal operations of the division; develop and to see through completion plans, programs and projects; to define and analyze IS/IT needs and recommend solutions; optimize hardware, software and network utilization
</v>
          </cell>
        </row>
        <row r="7">
          <cell r="A7" t="str">
            <v>Chief Customs Operations Officer</v>
          </cell>
          <cell r="B7">
            <v>24</v>
          </cell>
          <cell r="D7" t="str">
            <v>Education:  Masteral Degree                   
Experience:  4 years in position(s) involving management and supervision                
Training:   24 hours of training in management and supervision     
Eligibility:   Career Service Professional or its equivalent</v>
          </cell>
          <cell r="E7" t="str">
            <v>• Plans, manages, coordinates and organizes activities of a division in a variety of administrative, technical and fiscal functions</v>
          </cell>
          <cell r="F7" t="str">
            <v xml:space="preserve">Ability to: lead, plan, organize and manage the administrative, technical and fiscal operations of the division; develop and to see through completion plans, programs and projects; and has advance knowledge on the revised TCCP 
</v>
          </cell>
        </row>
        <row r="8">
          <cell r="A8" t="str">
            <v>Special Police Assistant Chief</v>
          </cell>
          <cell r="B8">
            <v>22</v>
          </cell>
          <cell r="D8" t="str">
            <v>Education:  Bachelor's degree relevant to the job                   
Experience:  3 years relevant experience                
Training:   16 hours relevant training     
Eligibility:   Career Service Professional or its equivalent</v>
          </cell>
          <cell r="E8" t="str">
            <v>• Performs highly advanced customs operations work
• Supervises and coordinates the activities of a number of sections under a division engaged in administrative, technical, fiscal and research functions designed to contribute to the enforcement of customs laws and regulations</v>
          </cell>
          <cell r="F8" t="str">
            <v>Ability to: lead, plan, organize and manage the administrative, technical and fiscal operations of the division; monitor plans, programs and projects; enforce customs laws, rules and regulations</v>
          </cell>
        </row>
        <row r="9">
          <cell r="A9" t="str">
            <v>Supervising Customs Operations Officer</v>
          </cell>
          <cell r="B9">
            <v>22</v>
          </cell>
          <cell r="D9" t="str">
            <v>Education:  Bachelor's degree relevant to the job                   
Experience:  3 years relevant experience                
Training:  16 hours relevant training     
Eligibility:   Career Service Professional or its equivalent</v>
          </cell>
          <cell r="E9" t="str">
            <v>• Performs highly advanced customs operations work
• Supervises and coordinates the activities of a number of sections under a division engaged in administrative, technical, fiscal and research functions designed to contribute to the enforcement of customs laws and regulations</v>
          </cell>
          <cell r="F9" t="str">
            <v xml:space="preserve">Ability to: lead, plan, organize and manage the administrative, technical and fiscal operations of the division; develop and to see through completion plans, programs and projects; and has advance knowledge on the revised TCCP 
</v>
          </cell>
        </row>
        <row r="10">
          <cell r="A10" t="str">
            <v>Collector of Customs V</v>
          </cell>
          <cell r="B10">
            <v>25</v>
          </cell>
          <cell r="D10" t="str">
            <v>Education:  Masteral Degree               
Experience:  5 years of supervisory experience                
Training:    120 hours of managerial training  
Eligibility:   Career Service Professional or its equivalent</v>
          </cell>
          <cell r="E10" t="str">
            <v>• Plans, manages, coordinates, organizes activities,  promulgation of the districts regulations and instructions for the implementation of tariff and customs laws</v>
          </cell>
          <cell r="F10" t="str">
            <v xml:space="preserve">Ability to: lead, plan, organize and manage the administrative, technical and fiscal operations of the port; develop and to see through completion plans, programs and projects; and has advance knowledge on the revised TCCP 
</v>
          </cell>
        </row>
        <row r="11">
          <cell r="A11" t="str">
            <v>Collector of Customs IV</v>
          </cell>
          <cell r="B11">
            <v>24</v>
          </cell>
          <cell r="D11" t="str">
            <v>Education:  Masteral Degree                   
Experience:  4 years in position(s) involving management and supervision                
Training:   24 hours of training in management and supervision     
Eligibility:   Career Service Professional or its equivalent</v>
          </cell>
          <cell r="E11" t="str">
            <v>• Assists the Collector V in the planning, supervision, coordination and promulgation of the districts regulations and instructions for the implementation of tariff and customs laws</v>
          </cell>
          <cell r="F11" t="str">
            <v xml:space="preserve">Ability to: lead, plan, organize and manage the administrative, technical and fiscal operations of the port; develop and to see through completion plans, programs and projects; and has advance knowledge on the revised TCCP 
</v>
          </cell>
        </row>
        <row r="12">
          <cell r="A12" t="str">
            <v>Collector of Customs III</v>
          </cell>
          <cell r="B12">
            <v>23</v>
          </cell>
          <cell r="D12" t="str">
            <v>Education:  Bachelor's degree                    
Experience:  3 years relevant experience                
Training:   16 hours relevant training     
Eligibility:   Career Service Professional or its equivalent</v>
          </cell>
          <cell r="E12" t="str">
            <v>• Plans, assigns and supervises the work of staff in assigned subport under the collection district  
• Performs the duties of a Collector IV in his absence</v>
          </cell>
          <cell r="F12" t="str">
            <v xml:space="preserve">Ability to: lead, plan, organize and manage the administrative, technical and fiscal operations of the port/subport; develop and to see through completion plans, programs and projects; and has advance knowledge on the revised TCCP 
</v>
          </cell>
        </row>
        <row r="13">
          <cell r="A13" t="str">
            <v>Collector of Customs II</v>
          </cell>
          <cell r="B13">
            <v>22</v>
          </cell>
          <cell r="D13" t="str">
            <v>Education:  Bachelor's degree                    
Experience:  3 years relevant experience                
Training:  16 hours relevant training     
Eligibility:  Career Service Eligibility or its equivalent</v>
          </cell>
          <cell r="E13" t="str">
            <v>• Performs the duties and responsibilities of the Collector III in his absence</v>
          </cell>
          <cell r="F13" t="str">
            <v xml:space="preserve">Ability to: lead, plan, organize and manage the administrative, technical and fiscal operations of the port/subport; develop and to see through completion plans, programs and projects; and has advance knowledge on the revised TCCP 
</v>
          </cell>
        </row>
        <row r="14">
          <cell r="A14" t="str">
            <v>Collector of Customs I</v>
          </cell>
          <cell r="B14">
            <v>21</v>
          </cell>
          <cell r="D14" t="str">
            <v>Education:  Bachelor's degree                    
Experience:  2 years relevant experience                
Training:  8 hours relevant training     
Eligibility:  Career Service Eligibility or its equivalent</v>
          </cell>
          <cell r="E14" t="str">
            <v>• Performs routine managerial work and oversees the daily operations/ activities of the assigned subport</v>
          </cell>
          <cell r="F14" t="str">
            <v xml:space="preserve">Ability to: lead, plan, organize and manage the administrative, technical and fiscal operations of the port/subport; develop and to see through completion plans, programs and projects; and has advance knowledge on the revised TCCP 
</v>
          </cell>
        </row>
        <row r="15">
          <cell r="A15" t="str">
            <v>Customs Operations Officer V</v>
          </cell>
          <cell r="B15">
            <v>20</v>
          </cell>
          <cell r="D15" t="str">
            <v>Education:  Bachelor's degree                   
Experience:  3 years of relevant experience                
Training:  16 hours of relevant training    
Eligibility:  Career Service Professional or its equivalent</v>
          </cell>
          <cell r="E15" t="str">
            <v>• Assigns and directs the activities of a large group of COO III/COO IV engaged in the inspection, assessment, valuation, classification, examination and audit of imported goods in accordance with Customs Laws, rules and regulations</v>
          </cell>
          <cell r="F15" t="str">
            <v xml:space="preserve">Ability to: lead, plan, organize and manage the administrative and technical operations of the section/unit; and has advance knowledge on the revised TCCP, WTO evaluation system and computation of duties and taxes
</v>
          </cell>
        </row>
        <row r="16">
          <cell r="A16" t="str">
            <v>Customs Operations Officer IV</v>
          </cell>
          <cell r="B16">
            <v>18</v>
          </cell>
          <cell r="D16" t="str">
            <v>Education:  Bachelor's degree                   
Experience:  2 years of relevant experience                
Training:  8 hours of relevant training    
Eligibility:  Career Service Professional or its equivalent</v>
          </cell>
          <cell r="E16" t="str">
            <v>• Performs advanced technical duties in assessment, valuation, classification and audit activities on imported and exported activities</v>
          </cell>
          <cell r="F16" t="str">
            <v xml:space="preserve">Ability to: lead, plan, organize and manage the administrative and technical operations of the section/unit; and has advance knowledge on the revised TCCP 
</v>
          </cell>
        </row>
        <row r="17">
          <cell r="A17" t="str">
            <v>Customs Operations Officer III</v>
          </cell>
          <cell r="B17">
            <v>16</v>
          </cell>
          <cell r="D17" t="str">
            <v>Education:  Bachelor's degree                   
Experience:  1 year of relevant experience                
Training:  4 hours of relevant training    
Eligibility:  Career Service Professional or its equivalent</v>
          </cell>
          <cell r="E17" t="str">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ell>
          <cell r="F17" t="str">
            <v xml:space="preserve">Has basic to advance knowledge on the revised TCCP
</v>
          </cell>
        </row>
        <row r="18">
          <cell r="A18" t="str">
            <v>Customs Operations Officer II</v>
          </cell>
          <cell r="B18">
            <v>13</v>
          </cell>
          <cell r="D18" t="str">
            <v>Education:  Bachelor's degree                 
Experience:  none required                
Training:  none required    
Eligibility:  Career Service Professional or its equivalent</v>
          </cell>
          <cell r="E18" t="str">
            <v xml:space="preserve">• Performs simple but responsible sub-professional and professional work  
• Conducts studies on port operations matters
</v>
          </cell>
          <cell r="F18" t="str">
            <v xml:space="preserve">Has basic knowledge on the revised TCCP 
</v>
          </cell>
        </row>
        <row r="19">
          <cell r="A19" t="str">
            <v>Customs Operations Officer I</v>
          </cell>
          <cell r="B19">
            <v>11</v>
          </cell>
          <cell r="D19" t="str">
            <v>Education:  Bachelor's degree                  
Experience:  none required                
Training:  none required    
Eligibility:  Career Service Professional or its equivalent</v>
          </cell>
          <cell r="E19" t="str">
            <v>• Routine checking of documents for cargo and passenger clearance and conducts boarding formalities
• Checks completeness and correctness of required documents submitted for cargo clearance</v>
          </cell>
          <cell r="F19" t="str">
            <v xml:space="preserve">Has basic knowledge on the revised TCCP 
</v>
          </cell>
        </row>
        <row r="20">
          <cell r="A20" t="str">
            <v>Assistant Customs Operations Officer</v>
          </cell>
          <cell r="B20">
            <v>9</v>
          </cell>
          <cell r="D20" t="str">
            <v>Education:  Completion of 2 years studies in college                 
Experience:  1 year of relevant experience                
Training:  4 hours of relevant training    
Eligibility:  Career Service Subprofessional or its equivalent</v>
          </cell>
          <cell r="E20" t="str">
            <v xml:space="preserve">• Assists the COO I in carrying out the day to day functions of the office
• Checks and verifies completeness and correctness of documents.
</v>
          </cell>
          <cell r="F20" t="str">
            <v xml:space="preserve">Has basic knowledge on the revised TCCP 
</v>
          </cell>
        </row>
        <row r="21">
          <cell r="A21" t="str">
            <v>Attorney I</v>
          </cell>
          <cell r="B21">
            <v>15</v>
          </cell>
          <cell r="D21" t="str">
            <v>Education:  Bachelor of Laws                   Experience:  None required                Training:   None required   Eligibility:   RA 1080</v>
          </cell>
          <cell r="E21" t="str">
            <v>• Performs professional legal work that are routinary in nature such as profiling, case preparation, attendance to hearing and submission of reports on status of cases</v>
          </cell>
          <cell r="F21" t="str">
            <v xml:space="preserve">Ability to: recognize and comprehend provisions of the TCCP, Customs Administrative Orders &amp; Memoranda as well as the jurisprudence on revenue laws and in the prosecution of criminal cases
</v>
          </cell>
        </row>
        <row r="22">
          <cell r="A22" t="str">
            <v>Attorney II</v>
          </cell>
          <cell r="B22">
            <v>18</v>
          </cell>
          <cell r="D22" t="str">
            <v>Education:  Bachelor of Laws                   
Experience:  None required                
Training:   None required   Eligibility:   RA 1080</v>
          </cell>
          <cell r="E22" t="str">
            <v>• Performs professional legal work that are routinary in nature such as profiling, case preparation, attendance to hearing and submission of reports on status of cases</v>
          </cell>
          <cell r="F22" t="str">
            <v>Ability to: recognize, interpret and apply provisions of the TCCP, customs administrative Orders &amp; Memoranda as well As the jurisprudence on revenue laws and in the prosecution of criminal cases</v>
          </cell>
        </row>
        <row r="23">
          <cell r="A23" t="str">
            <v>Attorney III</v>
          </cell>
          <cell r="B23">
            <v>21</v>
          </cell>
          <cell r="D23" t="str">
            <v>Education:  Bachelor's degree relevant to the job                  
Experience:  1 year of relevant experience                
Training:  4 hours of relevant training    
Eligibility:  RA 1080</v>
          </cell>
          <cell r="E23" t="str">
            <v>• Performs professional legal work ranging from generalized to specialized assignments 
• Conducts research, profiling, prepares legal documents, submit periodic reports on status of cases and conducts/attends hearing</v>
          </cell>
          <cell r="F23" t="str">
            <v>Ability to: recognize, interpret and apply provisions of the TCCP, customs administrative Orders &amp; Memoranda as well as the jurisprudence on revenue Laws and in the prosecution of administrative and criminal cases</v>
          </cell>
        </row>
        <row r="24">
          <cell r="A24" t="str">
            <v xml:space="preserve">Attorney IV                    </v>
          </cell>
          <cell r="B24">
            <v>23</v>
          </cell>
          <cell r="D24" t="str">
            <v>Education:  Bachelor's degree relevant to the job                  
Experience:  2 years of relevant experience                
Training:  8 hours of relevant training    
Eligibility:  RA 1080</v>
          </cell>
          <cell r="E24" t="str">
            <v xml:space="preserve">• Performs highly advanced professional legal work
• Assists the Division Chief in supervising the case preparation including consolidation of evidence and preparation of legal documentations
</v>
          </cell>
          <cell r="F24" t="str">
            <v>Ability to: recognize, interpret and apply provisions of the TCCP, customs administrative Orders &amp; Memoranda and the jurisprudence on revenue laws and in the prosecution of administrative and criminal cases; manage the administrative, technical operations of the division</v>
          </cell>
        </row>
        <row r="25">
          <cell r="A25" t="str">
            <v>Attorney V</v>
          </cell>
          <cell r="B25">
            <v>25</v>
          </cell>
          <cell r="D25" t="str">
            <v>Education:  Masteral Degree                  
Experience:  3 years of relevant experience                
Training:  16 hours of relevant training    
Eligibility:  RA 1080</v>
          </cell>
          <cell r="E25" t="str">
            <v>• As head of a division, Performs a wide variety of complex and diverse advanced level professional legal duties
• Supervises the handling of cases by assigned lawyers to ensure proper and successful prosecution</v>
          </cell>
          <cell r="F25" t="str">
            <v>Ability to: recognize, interpret and apply provisions of the TCCP, customs administrative Orders &amp; Memoranda and the jurisprudence on revenue laws and in the prosecution of administrative and criminal cases; lead, plan, organize and manage the administrative, technical operations of the division</v>
          </cell>
        </row>
        <row r="26">
          <cell r="A26" t="str">
            <v>Special Agent I (EG)</v>
          </cell>
          <cell r="B26">
            <v>8</v>
          </cell>
          <cell r="D26" t="str">
            <v>Education:  2 years in college
Experience:  1 year relevant experience                
Training:   4 hours relevant training     
Eligibility:   Career Service Subprofessional or its equivalent</v>
          </cell>
          <cell r="E26" t="str">
            <v xml:space="preserve">• Performs police and security functions in a conduct of search, seizure, and arrest within customs jurisdiction or even outside upon lawful order
• Collects/gathers, compiles and collates information on acts on violation of the TCCP and other laws, rules, and regulations
</v>
          </cell>
          <cell r="F26" t="str">
            <v xml:space="preserve">Ability to: enforce customs laws, rules, and regulations; comprehend, decide &amp; apply customs laws &amp; procedures </v>
          </cell>
        </row>
        <row r="27">
          <cell r="A27" t="str">
            <v>Special Agent II (EG)</v>
          </cell>
          <cell r="B27">
            <v>11</v>
          </cell>
          <cell r="D27" t="str">
            <v>Education:  2 years in college
Experience:  2 years relevant experience                
Training:   8 hours relevant training     
Eligibility:   Career Service Subprofessional or its equivalent</v>
          </cell>
          <cell r="E27" t="str">
            <v>• Performs basic intelligence and investigative work involving the gathering/collection, compilation, and collation of information in the detection, deterrence, and prevention of commercial fraud, smuggling, intellectual property rights violation, terrorism, corruption, mismanagement, gross and aggravated misconduct, or misconduct that may be criminal in nature
• Conducts security mission activities onboard a vessel or aircraft, searches, seizes illicit cargoes, and/or baggages, and other contraband, and executes arrest in coordination with other law enforcement agancies</v>
          </cell>
          <cell r="F27" t="str">
            <v>Ability to: conduct law enforcement programs and services and to gather, analyze, review and verify information on activities of identified subject or potential adversary relating to customs fraud and port security; comprehend, decide &amp; apply customs laws &amp; procedures</v>
          </cell>
        </row>
        <row r="28">
          <cell r="A28" t="str">
            <v xml:space="preserve">Special Police Lieutenant      </v>
          </cell>
          <cell r="B28">
            <v>11</v>
          </cell>
          <cell r="D28" t="str">
            <v>Education:  Bachelor's degree relevant to the job                  
Experience:  3 years of relevant experience                
Training:  16 hours of relevant training    
Eligibility:  Career Service Professional or its equivalent</v>
          </cell>
          <cell r="E28" t="str">
            <v>• Serves as supervisor of an assigned Sector/Unit to support and augment field operations, and performs administrative duties to improve effectiveness of the division
• Supervises the activities of the detachment engaged in the enforcement of laws and order within the customs areas</v>
          </cell>
          <cell r="F28" t="str">
            <v>Ability to: systematically apply management procedures and practices by providing necessary information to address possible risks in its area of concern; conduct law enforcement programs and services and to gather, analyze, review and verify information on activities of identified subject or potential adversary relating to customs fraud and port security; comprehend, decide &amp; apply customs laws &amp; procedures</v>
          </cell>
        </row>
        <row r="29">
          <cell r="A29" t="str">
            <v xml:space="preserve">Special Police Captain         </v>
          </cell>
          <cell r="B29">
            <v>13</v>
          </cell>
          <cell r="D29" t="str">
            <v>Education:  Bachelor's degree relevant to the job                  
Experience:  3 years of relevant experience                
Training:  16 hours of relevant training    
Eligibility:  Career Service Professional or its equivalent</v>
          </cell>
          <cell r="E29" t="str">
            <v>• Manages the activities of the Customs Police District and acts as chief of section/unit, sector commander, deputy district commander/district commander
• Assists in the supervision of a district command in the enforcement of customs and security laws, rules and regulations within the customs zone</v>
          </cell>
          <cell r="F29" t="str">
            <v>Ability to: systematically apply management procedures and practices by providing necessary information to address possible risks in its area of concern; conduct law enforcement programs and services and to gather, analyze, review and verify information on activities of identified subject or potential adversary relating to customs fraud and port security; comprehend, decide &amp; apply customs laws &amp; procedures</v>
          </cell>
        </row>
        <row r="30">
          <cell r="A30" t="str">
            <v xml:space="preserve">Special Police Major           </v>
          </cell>
          <cell r="B30">
            <v>15</v>
          </cell>
          <cell r="D30" t="str">
            <v>Education:  Bachelor's degree relevant to the job                  
Experience:  3 years of relevant experience                
Training:  16 hours of relevant training    
Eligibility:  Career Service Professional or its equivalent</v>
          </cell>
          <cell r="E30" t="str">
            <v>• Supervises work in connection with the prevention, reporting, investigation, prosecution, and analysis of crime
• Plans, directs, supervises, and coordinates the activities of a district command engaged in the enforcement of customs and security laws, rules and regulations</v>
          </cell>
          <cell r="F30" t="str">
            <v>Ability to: systematically apply management procedures and practices which provide customs with the necessary information to address possible risks in its area of concern; conduct law enforcement programs and services and to gather, analyze, review and verify information on activities of identified subject or potential adversary relating to customs fraud and port security; comprehend, decide &amp; apply customs Laws &amp; procedures; lead, plan, organize and manage the administrative, technical operations of the port/unit</v>
          </cell>
        </row>
        <row r="31">
          <cell r="A31" t="str">
            <v>Special Agent I (IG)</v>
          </cell>
          <cell r="B31">
            <v>8</v>
          </cell>
          <cell r="D31" t="str">
            <v>Education:  2 years in college
Experience:  1 year relevant experience                
Training:   4 hours relevant training     
Eligibility:   Career Service Subprofessional or its equivalent</v>
          </cell>
          <cell r="E31" t="str">
            <v>• Performs basic intelligence and investigative work involving the gathering/collection, compilation, and collation of information in the detection, deterrence, and prevention of commercial fraud, smuggling, intellectual property rights violation, terrorism, corruption, mismanagement, gross and aggravated misconduct, or misconduct that may be criminal in nature</v>
          </cell>
          <cell r="F31" t="str">
            <v>Ability to: gather, analyze, review and verify information on activities of identified subject or potential adversary relating to customs fraud and port security; comprehend, decide &amp; apply customs laws &amp; procedures</v>
          </cell>
        </row>
        <row r="32">
          <cell r="A32" t="str">
            <v>Special Agent II (IG)</v>
          </cell>
          <cell r="B32">
            <v>11</v>
          </cell>
          <cell r="D32" t="str">
            <v>Education:  2 years in college
Experience:  2 years relevant experience                
Training:   8 hours relevant training     
Eligibility:   Career Service Subprofessional or its equivalent</v>
          </cell>
          <cell r="E32" t="str">
            <v>• Performs basic intelligence and investigative work involving the gathering/collection, compilation, and collation of information in the detection, deterrence, and prevention of commercial fraud, smuggling, intellectual property rights violation, terrorism, corruption, mismanagement, gross and aggravated misconduct, or misconduct that may be criminal in nature
• Conducts security mission activities onboard a vessel or aircraft, searches, seizes illicit cargoes, and/or baggages, and other contraband, and executes arrest in coordination with other law enforcement agancies</v>
          </cell>
          <cell r="F32" t="str">
            <v>Ability to: gather, analyze, review and verify information on activities of identified subject or potential adversary relating to customs fraud and port security; comprehend, decide &amp; apply customs laws &amp; procedures</v>
          </cell>
        </row>
        <row r="33">
          <cell r="A33" t="str">
            <v xml:space="preserve">Special Investigator I         </v>
          </cell>
          <cell r="B33">
            <v>11</v>
          </cell>
          <cell r="D33" t="str">
            <v>Education: Bachelor's degree relevant to the job                   
Experience:  None required                
Training:  None required    
Eligibility:   Career Service Professional or its equivalent</v>
          </cell>
          <cell r="E33" t="str">
            <v>• Works with higher level investigators and may be assigned segments of investigative cases, studies assigened case materials, interviws people to verify facts or obtain specific information, secures documentary evidence and learns and applies investigative principles and techniques</v>
          </cell>
          <cell r="F33" t="str">
            <v>Ability to: communicate facts and ideas clearly and effectively; conduct investigations as well as to gather, analyze, review and verify information on activities of identified subject or potential adversary relating to customs fraud and port security; comprehend, decide &amp; apply customs laws &amp; procedures</v>
          </cell>
        </row>
        <row r="34">
          <cell r="A34" t="str">
            <v xml:space="preserve">Special Investigator II        </v>
          </cell>
          <cell r="B34">
            <v>15</v>
          </cell>
          <cell r="D34" t="str">
            <v>Education:  Bachelor's degree relevant to the job                  
Experience:  3 years of relevant experience                
Training:  16 hours of relevant training    
Eligibility:  Career Service Professional or its equivalent</v>
          </cell>
          <cell r="E34" t="str">
            <v>• Supervises work of lower level investigators and may delegate segments of investigative cases
• Performs a broader range of investigative activities in the prevention and detection of violations of laws, rules and regulations falling within the bureau's jurisdiction</v>
          </cell>
          <cell r="F34" t="str">
            <v>Ability to: communicate facts and ideas clearly and effectively; conduct investigations as well as to gather, analyze, review and verify information on activities of identified subject or potential adversary relating to customs fraud and port security; comprehend, decide &amp; apply customs laws &amp; procedures</v>
          </cell>
        </row>
        <row r="35">
          <cell r="A35" t="str">
            <v xml:space="preserve">Special Police Area Supervisor </v>
          </cell>
          <cell r="B35">
            <v>19</v>
          </cell>
          <cell r="D35" t="str">
            <v>Education:  Bachelor's degree relevant to the job                  
Experience:  3 years of relevant experience                
Training:  16 hours of relevant training    
Eligibility: Career Service Professional or its equivalent</v>
          </cell>
          <cell r="E35" t="str">
            <v>• Plans and manages all functions and operations of the district commands of a customs police in the enforcement of laws and ordinances, the prevention of crime, and protection of life and property</v>
          </cell>
          <cell r="F35" t="str">
            <v>Ability to: systematically apply management procedures and practices which provide customs with the necessary information to address possible risks in its area of concern; conduct law enforcement programs and services and to gather, analyze, review and verify information on activities of identified subject or potential adversary relating to customs fraud and port security; comprehend, decide &amp; apply customs laws &amp; procedures; manage the administrative, technical operations of the port/unit</v>
          </cell>
        </row>
        <row r="36">
          <cell r="A36" t="str">
            <v xml:space="preserve">Intelligence Agent I           </v>
          </cell>
          <cell r="B36">
            <v>8</v>
          </cell>
          <cell r="D36" t="str">
            <v>Education:  Completion of 2 years studies in college                   
Experience:  1 year of relevant experience                
Training:   4 hours of relevant training    
Eligibility:   Career Service Subprofessional or its equivalent</v>
          </cell>
          <cell r="E36" t="str">
            <v>• Performs basic intelligence and investigative activities such as detection, deterrence and prevention of commercial fraud, smuggling, intellectual property rights violation, terrorism, corruption, mismanagement, gross or aggravated misconduct, or misconduct that may be criminal in nature</v>
          </cell>
          <cell r="F36" t="str">
            <v>Ability to: gather, analyze, review and verify information on activities of identified subject or potential adversary relating to customs fraud and port security; comprehend, decide &amp; apply customs laws &amp; procedures</v>
          </cell>
        </row>
        <row r="37">
          <cell r="A37" t="str">
            <v>Intelligence Agent II</v>
          </cell>
          <cell r="B37">
            <v>10</v>
          </cell>
          <cell r="D37" t="str">
            <v>Education:  Completion of 2 years studies in college                   
Experience:  2 years of relevant experience                
Training:   8 hours of relevant training    
Eligibility:   Career Service Subprofessional or its equivalent</v>
          </cell>
          <cell r="E37" t="str">
            <v>• Performs basic intelligence and investigative activities such as detection, deterrence and prevention of commercial fraud, smuggling, intellectual property rights violation, terrorism, corruption, mismanagement, gross or aggravated misconduct, or misconduct that may be criminal in nature</v>
          </cell>
          <cell r="F37" t="str">
            <v>Ability to: gather, analyze, review and verify information on activities of identified subject or potential adversary relating to customs fraud and port security; comprehend, decide &amp; apply customs laws &amp; procedures</v>
          </cell>
        </row>
        <row r="38">
          <cell r="A38" t="str">
            <v>Intelligence Officer I</v>
          </cell>
          <cell r="B38">
            <v>11</v>
          </cell>
          <cell r="D38" t="str">
            <v>Education: Bachelor's degree                   
Experience:  None required                
Training:  None required    
Eligibility:   Career Service Professional or its equivalent</v>
          </cell>
          <cell r="E38" t="str">
            <v>• Performs a wide range of intelligence and investigative activities such as detection, deterrence and prevention of commercial fraud, smuggling, intellectual property rights violation, terrorism, corruption, mismanagement, gross or aggravated misconduct, or misconduct that may be criminal in nature</v>
          </cell>
          <cell r="F38" t="str">
            <v>Ability to: conduct investigations as well as to gather, analyze, review and verify information on activities of identified subject or potential adversary relating to customs fraud and port security; comprehend, decide &amp; apply customs laws &amp; procedures</v>
          </cell>
        </row>
        <row r="39">
          <cell r="A39" t="str">
            <v xml:space="preserve">Intelligence Officer II        </v>
          </cell>
          <cell r="B39">
            <v>15</v>
          </cell>
          <cell r="D39" t="str">
            <v>Education:  Bachelor's degree relevant to the job                  
Experience:  1 year of relevant experience                
Training:  4 hours of relevant training    
Eligibility:  Career Service Professional or its equivalent</v>
          </cell>
          <cell r="E39" t="str">
            <v>• Performs a wide range of intelligence and investigative activities such as detection, deterrence and prevention of commercial fraud, smuggling, intellectual property rights violation, terrorism, corruption, mismanagement, gross or aggravated misconduct, or misconduct that may be criminal in nature</v>
          </cell>
          <cell r="F39" t="str">
            <v>Ability to: communicate facts and ideas clearly and effectively; conduct investigations as well as to gather, analyze, review and verify information on activities of identified subject or potential adversary relating to customs fraud and port security; comprehend, decide &amp; apply customs laws &amp; procedures</v>
          </cell>
        </row>
        <row r="40">
          <cell r="A40" t="str">
            <v xml:space="preserve">Intelligence Officer III       </v>
          </cell>
          <cell r="B40">
            <v>18</v>
          </cell>
          <cell r="D40" t="str">
            <v>Education:  Bachelor's degree relevant to the job                  
Experience:  2 years of relevant experience                
Training:  8 hours of relevant training    
Eligibility:  Career Service Professional or its equivalent</v>
          </cell>
          <cell r="E40" t="str">
            <v>• Performs complex range of intelligence and investigative activities in the detection, deterrence and prevention of commercial fraud, smuggling, intellectual property rights violation, terrorism, corruption, mismanagement, gross or aggravated misconduct, or misconduct that may be criminal in nature</v>
          </cell>
          <cell r="F40" t="str">
            <v>Ability to: conduct investigations as well as to gather, analyze, review and verify information on activities of identified subject or potential adversary relating to customs fraud and port security; comprehend, decide &amp; apply customs laws &amp; procedures</v>
          </cell>
        </row>
        <row r="41">
          <cell r="A41" t="str">
            <v xml:space="preserve">Intelligence Officer IV        </v>
          </cell>
          <cell r="B41">
            <v>22</v>
          </cell>
          <cell r="D41" t="str">
            <v>Education:  Bachelor's degree relevant to the job                   
Experience:  3 years relevant experience                
Training:   16 hours relevant training     
Eligibility:   Career Service Professional or its equivalent</v>
          </cell>
          <cell r="E41" t="str">
            <v xml:space="preserve">• Performs highly advance intelligence and investigative work
</v>
          </cell>
          <cell r="F41" t="str">
            <v xml:space="preserve">Ability to manage the administrative, technical operations of the division; conduct investigations as well as to gather, analyze, review and verify information on activities of identified subject or potential adversary relating to customs fraud and port security; comprehend, decide &amp; apply customs laws &amp; procedures
</v>
          </cell>
        </row>
        <row r="42">
          <cell r="A42" t="str">
            <v xml:space="preserve">Intelligence Officer V        </v>
          </cell>
          <cell r="B42">
            <v>24</v>
          </cell>
          <cell r="D42" t="str">
            <v>Education:  Masteral Degree                   
Experience:  4 years in position(s) involving management and supervision                
Training:   24 hours of training in management and supervision     
Eligibility:   Career Service Professional or its equivalent</v>
          </cell>
          <cell r="E42" t="str">
            <v>• Plans, organizes, directs, coordinates, controls and evaluates complex agency wide projects</v>
          </cell>
          <cell r="F42" t="str">
            <v xml:space="preserve">Ability to: lead, plan, organize and manage the administrative and technical operations of the division; conduct investigations as well as to gather, analyze, review and verify information on activities of identified subject or potential adversary relating to customs fraud and port security; and comprehend, decide &amp; apply customs laws &amp; procedures
</v>
          </cell>
        </row>
        <row r="43">
          <cell r="A43" t="str">
            <v>Administrative Assistant I</v>
          </cell>
          <cell r="B43">
            <v>7</v>
          </cell>
          <cell r="D43" t="str">
            <v xml:space="preserve">Education: Completion of two (2) years in College      
Experience: none required
Training: none required
Eligibility: Career Service Subprofessional or its equivalent </v>
          </cell>
          <cell r="E43" t="str">
            <v xml:space="preserve">• Performs administrative work </v>
          </cell>
          <cell r="F43" t="str">
            <v>Ability to: provide administrative support to the division / unit; and IT literate</v>
          </cell>
        </row>
        <row r="44">
          <cell r="A44" t="str">
            <v>Administrative Assistant II</v>
          </cell>
          <cell r="B44">
            <v>8</v>
          </cell>
          <cell r="D44" t="str">
            <v>Education: Completion of two (2) years in College      
Experience: 1 year of relevant experience
Training: 4 hours of relevant training
Eligibility: Career Service Subprofessional or its equivalent</v>
          </cell>
          <cell r="E44" t="str">
            <v>• Performs routine administrative support or technical program assistance work which involves disseminating information, maintaining filing systems, and performing internal administrative support work</v>
          </cell>
          <cell r="F44" t="str">
            <v>Ability to: provide administrative support to the division / unit; and IT literate</v>
          </cell>
        </row>
        <row r="45">
          <cell r="A45" t="str">
            <v xml:space="preserve">Administrative Assistant III    </v>
          </cell>
          <cell r="B45">
            <v>9</v>
          </cell>
          <cell r="D45" t="str">
            <v>Education: Completion of two (2) years in College      
Experience: 1 year of relevant experience
Training: 4 hours of relevant training
Eligibility: Career Service Subprofessional or its equivalent</v>
          </cell>
          <cell r="E45" t="str">
            <v>• Performs complex administrative support or technical program assistance work which involves disseminating information, maintaining filing systems, and performing internal administrative support work</v>
          </cell>
          <cell r="F45" t="str">
            <v>Ability to: provide administrative support to the division / unit and has basic knowledge to use ICT</v>
          </cell>
        </row>
        <row r="46">
          <cell r="A46" t="str">
            <v>Administrative Officer I</v>
          </cell>
          <cell r="B46">
            <v>10</v>
          </cell>
          <cell r="D46" t="str">
            <v>Education: Bachelor's Degree or relevant to the job  
Experience: none required
Training: none required
Eligibility: Career Service Professional or its equivalent</v>
          </cell>
          <cell r="E46" t="str">
            <v>• Performs routinary functions in the areas of human resource, training, budget, general servies, records management and public information</v>
          </cell>
          <cell r="F46" t="str">
            <v>Ability to: perform administrative and technical functions and has basic knowledge in the use of ICT</v>
          </cell>
        </row>
        <row r="47">
          <cell r="A47" t="str">
            <v>Administrative Officer II</v>
          </cell>
          <cell r="B47">
            <v>11</v>
          </cell>
          <cell r="D47" t="str">
            <v>Education: Bachelor's Degree relevant to the job   
Experience: none required
Training: none required
Eligibility: Career Service Professional or its equivalent</v>
          </cell>
          <cell r="E47" t="str">
            <v>• Performs sub-professional or professional work and coordinates day to day work in the division</v>
          </cell>
          <cell r="F47" t="str">
            <v>Ability to: perform administrative and technical functions and has basic knowledge in the use of ICT</v>
          </cell>
        </row>
        <row r="48">
          <cell r="A48" t="str">
            <v>Administrative Officer III</v>
          </cell>
          <cell r="B48">
            <v>14</v>
          </cell>
          <cell r="D48" t="str">
            <v>Education: Bachelor's Degree relevant to the job      
Experience: 1 year of relevant experience
Training: 4 hours of relevant training
Eligibility: Career Service Professional or its equivalent</v>
          </cell>
          <cell r="E48" t="str">
            <v xml:space="preserve">• Conducts technical and administrative work which involves the performance of responsible administrative, management and staff assignments for a division/port  </v>
          </cell>
          <cell r="F48" t="str">
            <v>Ability to: perform administrative and technical functions and has basic knowledge in the use of ICT</v>
          </cell>
        </row>
        <row r="49">
          <cell r="A49" t="str">
            <v>Administrative Officer IV</v>
          </cell>
          <cell r="B49">
            <v>15</v>
          </cell>
          <cell r="D49" t="str">
            <v>Education: Bachelor's Degree relevant to the job     
Experience: 1 year of relevant experience
Training: 4 hours of relevant training
Eligibility: Career Service Professional or its equivalent</v>
          </cell>
          <cell r="E49" t="str">
            <v xml:space="preserve">• Plans, directs, and coordinates the work of technical and non-professional employees which involves the application of technical and administrative functions   </v>
          </cell>
          <cell r="F49" t="str">
            <v>Ability to: systematically apply management procedures and practices by providing the necessary information to address possible risks in its area of concern; and perform administrative and technical functions</v>
          </cell>
        </row>
        <row r="50">
          <cell r="A50" t="str">
            <v>Administrative Officer V</v>
          </cell>
          <cell r="B50">
            <v>18</v>
          </cell>
          <cell r="D50" t="str">
            <v>Education: Bachelor's Degree relevant to the job 
Experience: 2 years of relevant experience
Training: 8 hours of relevant training
Eligibility: Career Service Professional or its equivalent</v>
          </cell>
          <cell r="E50" t="str">
            <v>• Plans, directs, and coordinates the work of professional, technical and non-professional employees and assists the division chief</v>
          </cell>
          <cell r="F50" t="str">
            <v>Ability to: systematically apply management procedures and practices by providing the necessary information to address possible risks in its area of concern; and perform administrative, technical and fiscal functions</v>
          </cell>
        </row>
        <row r="51">
          <cell r="A51" t="str">
            <v>Accountant I</v>
          </cell>
          <cell r="B51">
            <v>12</v>
          </cell>
          <cell r="D51" t="str">
            <v>Education: Bachelor's Degree relevant to the job     
Experience: none required
Training: none required
Eligibility: RA 1080</v>
          </cell>
          <cell r="E51" t="str">
            <v>• Performs accounting work, requiring the professional accounting techniques</v>
          </cell>
          <cell r="F51" t="str">
            <v xml:space="preserve">Ability to: use basic knowledge on budgeting, accounting and auditing rules and regulations.
</v>
          </cell>
        </row>
        <row r="52">
          <cell r="A52" t="str">
            <v>Accountant II</v>
          </cell>
          <cell r="B52">
            <v>16</v>
          </cell>
          <cell r="D52" t="str">
            <v>Education: Bachelor's Degree relevant to the job     
Experience: 1year relevant experience
Training: 4 hours relative training
Eligibility: RA 1080</v>
          </cell>
          <cell r="E52" t="str">
            <v>• Performs, examines, and interprets accounting system and records</v>
          </cell>
          <cell r="F52" t="str">
            <v xml:space="preserve">Ability to: use basic knowledge on budgeting, accounting and auditing rules and regulations.
</v>
          </cell>
        </row>
        <row r="53">
          <cell r="A53" t="str">
            <v>Accountant III</v>
          </cell>
          <cell r="B53">
            <v>19</v>
          </cell>
          <cell r="D53" t="str">
            <v>Education: Bachelor's Degree relevant to the job     
Experience: 2 years relevant experience
Training: 8 hours relative training
Eligibility: RA 1080</v>
          </cell>
          <cell r="E53" t="str">
            <v>• Performs technical and professional, statistical and budgetary duties and provides financial administrative support in analyzing and monitoring agency's budget</v>
          </cell>
          <cell r="F53" t="str">
            <v xml:space="preserve">Ability to: use advance knowledge on budgeting, accounting and auditing rules and regulations and heads section/unit of a division
</v>
          </cell>
        </row>
        <row r="54">
          <cell r="A54" t="str">
            <v xml:space="preserve">Accountant IV                  </v>
          </cell>
          <cell r="B54">
            <v>22</v>
          </cell>
          <cell r="D54" t="str">
            <v>Education: Bachelor's Degree relevant to the job                
Experience: 3 years of relevant experience                
Training: 16 hours of relevant training    
Eligibility: RA 1080</v>
          </cell>
          <cell r="E54" t="str">
            <v>• Assists the division chief and directs the financial management and supervises several accounting sections</v>
          </cell>
          <cell r="F54" t="str">
            <v xml:space="preserve">Ability to: use advance knowledge on budgeting, accounting and auditing rules and regulations and can interpret and analyze data gathered on financial matters
</v>
          </cell>
        </row>
        <row r="55">
          <cell r="A55" t="str">
            <v>Statistician I</v>
          </cell>
          <cell r="B55">
            <v>11</v>
          </cell>
          <cell r="D55" t="str">
            <v>Education:  Bachelor's degree relevant to the job                 
Experience:  None required              
Training:  None required    
Eligibility:  Career Service Professional or its equivalent</v>
          </cell>
          <cell r="E55" t="str">
            <v>• Performs statistical computations, prepares reports and gathers, computes, and analyzes statistical data</v>
          </cell>
          <cell r="F55" t="str">
            <v xml:space="preserve">Ability to: gather, review, analyze and report revenue financial performance and to formulate/conduct audit procedures and techniques for financial and operations audit
</v>
          </cell>
        </row>
        <row r="56">
          <cell r="A56" t="str">
            <v>Statistician II</v>
          </cell>
          <cell r="B56">
            <v>15</v>
          </cell>
          <cell r="D56" t="str">
            <v>Education:  Bachelor's degree relevant to the job                  
Experience:  3 years of relevant experience                
Training:  16 hours of relevant training    
Eligibility:  Career Service Professional or its equivalent</v>
          </cell>
          <cell r="E56" t="str">
            <v>• Gathers, computes and analyzes statistical data; plans, prepares and presents general and statistical reports with project trends and expenditures</v>
          </cell>
          <cell r="F56" t="str">
            <v>Ability to: gather, review, analyze and report revenue financial performance, and to formulate/conduct audit procedures and techniques for financial and operations audit; comprehend, decide &amp; apply customs laws &amp; procedures</v>
          </cell>
        </row>
        <row r="57">
          <cell r="A57" t="str">
            <v xml:space="preserve">Statistician IV                 </v>
          </cell>
          <cell r="B57">
            <v>22</v>
          </cell>
          <cell r="D57" t="str">
            <v>Education:  Bachelor's degree relevant to the job                  
Experience:  3 years of relevant experience                
Training:  16 hours of relevant training    
Eligibility:  Career Service Professional or its equivalent</v>
          </cell>
          <cell r="E57" t="str">
            <v xml:space="preserve">• Performs highly advanced statistical work which involves planning, developing, and presenting statistical data and reports </v>
          </cell>
          <cell r="F57" t="str">
            <v>Ability to: lead in gathering, reviewing, analyzing and reporting revenue financial performance, and in formulating/conducting audit procedures and techniques for financial and operations audit; comprehend, decide &amp; apply customs laws &amp; procedures</v>
          </cell>
        </row>
        <row r="58">
          <cell r="A58" t="str">
            <v>Computer Maintenance Technologist III</v>
          </cell>
          <cell r="B58">
            <v>17</v>
          </cell>
          <cell r="D58" t="str">
            <v>Education:  Bachelor's Degree relevant to the job                 
Experience:  1 year of relevant experience                
Training:  4 hours of relevant training    
Eligibility:  Career Service Professional or its equivalent</v>
          </cell>
          <cell r="E58" t="str">
            <v>• Performs a full range of maintenance, troubleshooting, and repair of various types of computer equipment and provides limited training to more junior Computer Maintenance Technologist</v>
          </cell>
          <cell r="F58" t="str">
            <v>Ability to: systematically apply management procedures and practices by providing the necessary information to address possible risks in its area of concern, define and analyze IS/IT needs and recommend solutions; and optimize hardware, software and network utilization</v>
          </cell>
        </row>
        <row r="59">
          <cell r="A59" t="str">
            <v>Computer Maintenance Technologist II</v>
          </cell>
          <cell r="B59">
            <v>15</v>
          </cell>
          <cell r="D59" t="str">
            <v>Education:  Bachelor's Degree relevant to the job                 
Experience:  1 year of relevant experience                
Training:  4 hours of relevant training    
Eligibility:  Career Service Professional or its equivalent</v>
          </cell>
          <cell r="E59" t="str">
            <v>• Performs daily monitoring and maintenance of ICT related equipments, record keeping of day-to-day operational problems on ICT equipment and applications systems</v>
          </cell>
          <cell r="F59" t="str">
            <v>Ability to: address possible risks related to IT; define and analyze IS/IT needs and recommend solutions; and optimize hardware, software and network utilization</v>
          </cell>
        </row>
        <row r="60">
          <cell r="A60" t="str">
            <v>Information Technology Officer II</v>
          </cell>
          <cell r="B60">
            <v>22</v>
          </cell>
          <cell r="D60" t="str">
            <v>Education:  Bachelor's degree relevant to the job                   
Experience:  3 years relevant experience                
Training:   16 hours relevant training     
Eligibility:   Career Service Professional or its equivalent</v>
          </cell>
          <cell r="E60" t="str">
            <v>• Leads or supervises a staff / team undertake systems / applications development and implementation, database maintenance, project planning / implementation, systems documentation, reporting, monitoring and maintenance of ICT related equipment and infrastructure</v>
          </cell>
          <cell r="F60" t="str">
            <v>Ability to: systematically apply management procedures and practices by providing the necessary information to address possible risks in its area of concern; define and analyze IS/IT needs and recommend solutions; and optimize hardware, software and network utilization</v>
          </cell>
        </row>
        <row r="61">
          <cell r="A61" t="str">
            <v>Information Technology Officer I</v>
          </cell>
          <cell r="B61">
            <v>19</v>
          </cell>
          <cell r="D61" t="str">
            <v>Education:  Bachelor's degree relevant to the job                   
Experience:  2 years relevant experience                
Training:   8 hours relevant training     
Eligibility:   Career Service Professional or its equivalent</v>
          </cell>
          <cell r="E61" t="str">
            <v>• Performs a variety of technical and administrative duties related to ICT systems</v>
          </cell>
          <cell r="F61" t="str">
            <v>Ability to: systematically apply management procedures and practices by providing the necessary information to address possible risks in its area of concern; analyze IS/IT needs and recommend solutions; and optimize hardware, software and network utilization</v>
          </cell>
        </row>
      </sheetData>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Vacancies"/>
      <sheetName val="position description"/>
      <sheetName val="MASTERFILE"/>
      <sheetName val="Managerial Positions"/>
      <sheetName val="18 AOCG 14"/>
      <sheetName val="103 EG 17"/>
      <sheetName val="8 IAG 37"/>
      <sheetName val="28 IG 25"/>
      <sheetName val="8 MISTG 12"/>
      <sheetName val="16 RCMG 19"/>
      <sheetName val="93 MICP 30"/>
      <sheetName val="2 NAIA 36"/>
      <sheetName val="port of aparri (2)"/>
      <sheetName val="2 Port of Aparri 4"/>
      <sheetName val="9 Port of Batangas 10"/>
      <sheetName val="14 Port of Clark 6"/>
      <sheetName val="2 Port of Legaspi 1"/>
      <sheetName val="18 Port of Limay 0"/>
      <sheetName val="216 Port of Manila 73"/>
      <sheetName val="8 Port of San Fernando 10"/>
      <sheetName val="8 Port of Subic 7"/>
      <sheetName val="port of cebu (2)"/>
      <sheetName val="35 Port of Cebu 29"/>
      <sheetName val="7 Port of Tacloban 3"/>
      <sheetName val="11 Port of Iloilo 18"/>
      <sheetName val="18 Port of CDO 9"/>
      <sheetName val="22 Port of Davao 11"/>
      <sheetName val="port of surigao (2)"/>
      <sheetName val="23 Port of Surigao 2"/>
      <sheetName val="4 Port of Zamboanga 3"/>
      <sheetName val="LEGEND"/>
    </sheetNames>
    <sheetDataSet>
      <sheetData sheetId="0" refreshError="1"/>
      <sheetData sheetId="1" refreshError="1">
        <row r="1">
          <cell r="A1" t="str">
            <v>LIST OF PLANTILLA POSITIONS</v>
          </cell>
        </row>
        <row r="3">
          <cell r="A3" t="str">
            <v>Plantilla Position</v>
          </cell>
          <cell r="B3" t="str">
            <v>SG</v>
          </cell>
          <cell r="D3" t="str">
            <v>Qualification Standard</v>
          </cell>
          <cell r="E3" t="str">
            <v>Nature and Functions</v>
          </cell>
          <cell r="F3" t="str">
            <v>Competencies</v>
          </cell>
        </row>
        <row r="4">
          <cell r="A4" t="str">
            <v xml:space="preserve">Chief Administrative Officer </v>
          </cell>
          <cell r="B4">
            <v>24</v>
          </cell>
          <cell r="D4" t="str">
            <v>Education: Masteral Degree      
Experience: 4 years in position(s) involving management and supervision
Training: 24 hours of training in management and supervision
Eligibility: Career Service Professional or its equivalent</v>
          </cell>
          <cell r="E4" t="str">
            <v>• Plans, manages, coordinates and organizes activities of a division in a variety of administrative, technical and fiscal functions.</v>
          </cell>
          <cell r="F4" t="str">
            <v xml:space="preserve">Ability to: lead, plan, organize and manage the administrative, technical and fiscal operations of the division; develop and to see through completion plans, programs and projects
</v>
          </cell>
        </row>
        <row r="5">
          <cell r="A5" t="str">
            <v xml:space="preserve">Special Police Chief </v>
          </cell>
          <cell r="B5">
            <v>24</v>
          </cell>
          <cell r="D5" t="str">
            <v>Education: Masteral Degree      
Experience: 4 years in position(s) involving management and supervision
Training: 24 hours of training in management and supervision
Eligibility: Career Service Professional or its equivalent</v>
          </cell>
          <cell r="E5" t="str">
            <v>• Plans, manages, coordinates and organizes activities of a division in a variety of administrative, technical and fiscal functions.</v>
          </cell>
          <cell r="F5" t="str">
            <v xml:space="preserve">Ability to: lead, plan, organize and manage the administrative, technical and fiscal operations of the division; develop and to see through completion plans, programs and projects; enforce customs laws, rules and regulations.
</v>
          </cell>
        </row>
        <row r="6">
          <cell r="A6" t="str">
            <v>Information Technology Officer III</v>
          </cell>
          <cell r="B6">
            <v>24</v>
          </cell>
          <cell r="D6" t="str">
            <v>Education:  Masteral Degree      
Experience:  4 years in position(s) involving management and supervision      
Training:  24 hours of training in management and supervision    
Eligibility:   Career Service Professional or its equivalent</v>
          </cell>
          <cell r="E6" t="str">
            <v>• Plans, manages, coordinates and organizes activities of a division in a variety of administrative, technical and fiscal functions.</v>
          </cell>
          <cell r="F6" t="str">
            <v xml:space="preserve">Ability to: lead, plan, organize and manage the administrative, technical and fiscal operations of the division; develop and to see through completion plans, programs and projects; to define and analyze IS/IT needs and recommend solutions; optimize hardware, software and network utilization
</v>
          </cell>
        </row>
        <row r="7">
          <cell r="A7" t="str">
            <v>Chief Customs Operations Officer</v>
          </cell>
          <cell r="B7">
            <v>24</v>
          </cell>
          <cell r="D7" t="str">
            <v>Education:  Masteral Degree                   
Experience:  4 years in position(s) involving management and supervision                
Training:   24 hours of training in management and supervision     
Eligibility:   Career Service Professional or its equivalent</v>
          </cell>
          <cell r="E7" t="str">
            <v>• Plans, manages, coordinates and organizes activities of a division in a variety of administrative, technical and fiscal functions</v>
          </cell>
          <cell r="F7" t="str">
            <v xml:space="preserve">Ability to: lead, plan, organize and manage the administrative, technical and fiscal operations of the division; develop and to see through completion plans, programs and projects; and has advance knowledge on the revised TCCP 
</v>
          </cell>
        </row>
        <row r="8">
          <cell r="A8" t="str">
            <v>Special Police Assistant Chief</v>
          </cell>
          <cell r="B8">
            <v>22</v>
          </cell>
          <cell r="D8" t="str">
            <v>Education:  Bachelor's degree relevant to the job                   
Experience:  3 years relevant experience                
Training:   16 hours relevant training     
Eligibility:   Career Service Professional or its equivalent</v>
          </cell>
          <cell r="E8" t="str">
            <v>• Performs highly advanced customs operations work
• Supervises and coordinates the activities of a number of sections under a division engaged in administrative, technical, fiscal and research functions designed to contribute to the enforcement of customs laws and regulations</v>
          </cell>
          <cell r="F8" t="str">
            <v>Ability to: lead, plan, organize and manage the administrative, technical and fiscal operations of the division; monitor plans, programs and projects; enforce customs laws, rules and regulations</v>
          </cell>
        </row>
        <row r="9">
          <cell r="A9" t="str">
            <v>Supervising Customs Operations Officer</v>
          </cell>
          <cell r="B9">
            <v>22</v>
          </cell>
          <cell r="D9" t="str">
            <v>Education:  Bachelor's degree relevant to the job                   
Experience:  3 years relevant experience                
Training:  16 hours relevant training     
Eligibility:   Career Service Professional or its equivalent</v>
          </cell>
          <cell r="E9" t="str">
            <v>• Performs highly advanced customs operations work
• Supervises and coordinates the activities of a number of sections under a division engaged in administrative, technical, fiscal and research functions designed to contribute to the enforcement of customs laws and regulations</v>
          </cell>
          <cell r="F9" t="str">
            <v xml:space="preserve">Ability to: lead, plan, organize and manage the administrative, technical and fiscal operations of the division; develop and to see through completion plans, programs and projects; and has advance knowledge on the revised TCCP 
</v>
          </cell>
        </row>
        <row r="10">
          <cell r="A10" t="str">
            <v>Collector of Customs V</v>
          </cell>
          <cell r="B10">
            <v>25</v>
          </cell>
          <cell r="D10" t="str">
            <v>Education:  Masteral Degree               
Experience:  5 years of supervisory experience                
Training:    120 hours of managerial training  
Eligibility:   Career Service Professional or its equivalent</v>
          </cell>
          <cell r="E10" t="str">
            <v>• Plans, manages, coordinates, organizes activities,  promulgation of the districts regulations and instructions for the implementation of tariff and customs laws</v>
          </cell>
          <cell r="F10" t="str">
            <v xml:space="preserve">Ability to: lead, plan, organize and manage the administrative, technical and fiscal operations of the port; develop and to see through completion plans, programs and projects; and has advance knowledge on the revised TCCP 
</v>
          </cell>
        </row>
        <row r="11">
          <cell r="A11" t="str">
            <v>Collector of Customs IV</v>
          </cell>
          <cell r="B11">
            <v>24</v>
          </cell>
          <cell r="D11" t="str">
            <v>Education:  Masteral Degree                   
Experience:  4 years in position(s) involving management and supervision                
Training:   24 hours of training in management and supervision     
Eligibility:   Career Service Professional or its equivalent</v>
          </cell>
          <cell r="E11" t="str">
            <v>• Assists the Collector V in the planning, supervision, coordination and promulgation of the districts regulations and instructions for the implementation of tariff and customs laws</v>
          </cell>
          <cell r="F11" t="str">
            <v xml:space="preserve">Ability to: lead, plan, organize and manage the administrative, technical and fiscal operations of the port; develop and to see through completion plans, programs and projects; and has advance knowledge on the revised TCCP 
</v>
          </cell>
        </row>
        <row r="12">
          <cell r="A12" t="str">
            <v>Collector of Customs III</v>
          </cell>
          <cell r="B12">
            <v>23</v>
          </cell>
          <cell r="D12" t="str">
            <v>Education:  Bachelor's degree                    
Experience:  3 years relevant experience                
Training:   16 hours relevant training     
Eligibility:   Career Service Professional or its equivalent</v>
          </cell>
          <cell r="E12" t="str">
            <v>• Plans, assigns and supervises the work of staff in assigned subport under the collection district  
• Performs the duties of a Collector IV in his absence</v>
          </cell>
          <cell r="F12" t="str">
            <v xml:space="preserve">Ability to: lead, plan, organize and manage the administrative, technical and fiscal operations of the port/subport; develop and to see through completion plans, programs and projects; and has advance knowledge on the revised TCCP 
</v>
          </cell>
        </row>
        <row r="13">
          <cell r="A13" t="str">
            <v>Collector of Customs II</v>
          </cell>
          <cell r="B13">
            <v>22</v>
          </cell>
          <cell r="D13" t="str">
            <v>Education:  Bachelor's degree                    
Experience:  3 years relevant experience                
Training:  16 hours relevant training     
Eligibility:  Career Service Eligibility or its equivalent</v>
          </cell>
          <cell r="E13" t="str">
            <v>• Performs the duties and responsibilities of the Collector III in his absence</v>
          </cell>
          <cell r="F13" t="str">
            <v xml:space="preserve">Ability to: lead, plan, organize and manage the administrative, technical and fiscal operations of the port/subport; develop and to see through completion plans, programs and projects; and has advance knowledge on the revised TCCP 
</v>
          </cell>
        </row>
        <row r="14">
          <cell r="A14" t="str">
            <v>Collector of Customs I</v>
          </cell>
          <cell r="B14">
            <v>21</v>
          </cell>
          <cell r="D14" t="str">
            <v>Education:  Bachelor's degree                    
Experience:  2 years relevant experience                
Training:  8 hours relevant training     
Eligibility:  Career Service Eligibility or its equivalent</v>
          </cell>
          <cell r="E14" t="str">
            <v>• Performs routine managerial work and oversees the daily operations/ activities of the assigned subport</v>
          </cell>
          <cell r="F14" t="str">
            <v xml:space="preserve">Ability to: lead, plan, organize and manage the administrative, technical and fiscal operations of the port/subport; develop and to see through completion plans, programs and projects; and has advance knowledge on the revised TCCP 
</v>
          </cell>
        </row>
        <row r="15">
          <cell r="A15" t="str">
            <v>Customs Operations Officer V</v>
          </cell>
          <cell r="B15">
            <v>20</v>
          </cell>
          <cell r="D15" t="str">
            <v>Education:  Bachelor's degree                   
Experience:  3 years of relevant experience                
Training:  16 hours of relevant training    
Eligibility:  Career Service Professional or its equivalent</v>
          </cell>
          <cell r="E15" t="str">
            <v>• Assigns and directs the activities of a large group of COO III/COO IV engaged in the inspection, assessment, valuation, classification, examination and audit of imported goods in accordance with Customs Laws, rules and regulations</v>
          </cell>
          <cell r="F15" t="str">
            <v xml:space="preserve">Ability to: lead, plan, organize and manage the administrative and technical operations of the section/unit; and has advance knowledge on the revised TCCP, WTO evaluation system and computation of duties and taxes
</v>
          </cell>
        </row>
        <row r="16">
          <cell r="A16" t="str">
            <v>Customs Operations Officer IV</v>
          </cell>
          <cell r="B16">
            <v>18</v>
          </cell>
          <cell r="D16" t="str">
            <v>Education:  Bachelor's degree                   
Experience:  2 years of relevant experience                
Training:  8 hours of relevant training    
Eligibility:  Career Service Professional or its equivalent</v>
          </cell>
          <cell r="E16" t="str">
            <v>• Performs advanced technical duties in assessment, valuation, classification and audit activities on imported and exported activities</v>
          </cell>
          <cell r="F16" t="str">
            <v xml:space="preserve">Ability to: lead, plan, organize and manage the administrative and technical operations of the section/unit; and has advance knowledge on the revised TCCP 
</v>
          </cell>
        </row>
        <row r="17">
          <cell r="A17" t="str">
            <v>Customs Operations Officer III</v>
          </cell>
          <cell r="B17">
            <v>16</v>
          </cell>
          <cell r="D17" t="str">
            <v>Education:  Bachelor's degree                   
Experience:  1 year of relevant experience                
Training:  4 hours of relevant training    
Eligibility:  Career Service Professional or its equivalent</v>
          </cell>
          <cell r="E17" t="str">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ell>
          <cell r="F17" t="str">
            <v xml:space="preserve">Has basic to advance knowledge on the revised TCCP
</v>
          </cell>
        </row>
        <row r="18">
          <cell r="A18" t="str">
            <v>Customs Operations Officer II</v>
          </cell>
          <cell r="B18">
            <v>13</v>
          </cell>
          <cell r="D18" t="str">
            <v>Education:  Bachelor's degree                 
Experience:  none required                
Training:  none required    
Eligibility:  Career Service Professional or its equivalent</v>
          </cell>
          <cell r="E18" t="str">
            <v xml:space="preserve">• Performs simple but responsible sub-professional and professional work  
• Conducts studies on port operations matters
</v>
          </cell>
          <cell r="F18" t="str">
            <v xml:space="preserve">Has basic knowledge on the revised TCCP 
</v>
          </cell>
        </row>
        <row r="19">
          <cell r="A19" t="str">
            <v>Customs Operations Officer I</v>
          </cell>
          <cell r="B19">
            <v>11</v>
          </cell>
          <cell r="D19" t="str">
            <v>Education:  Bachelor's degree                  
Experience:  none required                
Training:  none required    
Eligibility:  Career Service Professional or its equivalent</v>
          </cell>
          <cell r="E19" t="str">
            <v>• Routine checking of documents for cargo and passenger clearance and conducts boarding formalities
• Checks completeness and correctness of required documents submitted for cargo clearance</v>
          </cell>
          <cell r="F19" t="str">
            <v xml:space="preserve">Has basic knowledge on the revised TCCP 
</v>
          </cell>
        </row>
        <row r="20">
          <cell r="A20" t="str">
            <v>Assistant Customs Operations Officer</v>
          </cell>
          <cell r="B20">
            <v>9</v>
          </cell>
          <cell r="D20" t="str">
            <v>Education:  Completion of 2 years studies in college                 
Experience:  1 year of relevant experience                
Training:  4 hours of relevant training    
Eligibility:  Career Service Subprofessional or its equivalent</v>
          </cell>
          <cell r="E20" t="str">
            <v xml:space="preserve">• Assists the COO I in carrying out the day to day functions of the office
• Checks and verifies completeness and correctness of documents.
</v>
          </cell>
          <cell r="F20" t="str">
            <v xml:space="preserve">Has basic knowledge on the revised TCCP 
</v>
          </cell>
        </row>
        <row r="21">
          <cell r="A21" t="str">
            <v>Attorney I</v>
          </cell>
          <cell r="B21">
            <v>15</v>
          </cell>
          <cell r="D21" t="str">
            <v>Education:  Bachelor of Laws                   Experience:  None required                Training:   None required   Eligibility:   RA 1080</v>
          </cell>
          <cell r="E21" t="str">
            <v>• Performs professional legal work that are routinary in nature such as profiling, case preparation, attendance to hearing and submission of reports on status of cases</v>
          </cell>
          <cell r="F21" t="str">
            <v xml:space="preserve">Ability to: recognize and comprehend provisions of the TCCP, Customs Administrative Orders &amp; Memoranda as well as the jurisprudence on revenue laws and in the prosecution of criminal cases
</v>
          </cell>
        </row>
        <row r="22">
          <cell r="A22" t="str">
            <v>Attorney II</v>
          </cell>
          <cell r="B22">
            <v>18</v>
          </cell>
          <cell r="D22" t="str">
            <v>Education:  Bachelor of Laws                   
Experience:  None required                
Training:   None required   Eligibility:   RA 1080</v>
          </cell>
          <cell r="E22" t="str">
            <v>• Performs professional legal work that are routinary in nature such as profiling, case preparation, attendance to hearing and submission of reports on status of cases</v>
          </cell>
          <cell r="F22" t="str">
            <v>Ability to: recognize, interpret and apply provisions of the TCCP, customs administrative Orders &amp; Memoranda as well As the jurisprudence on revenue laws and in the prosecution of criminal cases</v>
          </cell>
        </row>
        <row r="23">
          <cell r="A23" t="str">
            <v>Attorney III</v>
          </cell>
          <cell r="B23">
            <v>21</v>
          </cell>
          <cell r="D23" t="str">
            <v>Education:  Bachelor's degree relevant to the job                  
Experience:  1 year of relevant experience                
Training:  4 hours of relevant training    
Eligibility:  RA 1080</v>
          </cell>
          <cell r="E23" t="str">
            <v>• Performs professional legal work ranging from generalized to specialized assignments 
• Conducts research, profiling, prepares legal documents, submit periodic reports on status of cases and conducts/attends hearing</v>
          </cell>
          <cell r="F23" t="str">
            <v>Ability to: recognize, interpret and apply provisions of the TCCP, customs administrative Orders &amp; Memoranda as well as the jurisprudence on revenue Laws and in the prosecution of administrative and criminal cases</v>
          </cell>
        </row>
        <row r="24">
          <cell r="A24" t="str">
            <v xml:space="preserve">Attorney IV                    </v>
          </cell>
          <cell r="B24">
            <v>23</v>
          </cell>
          <cell r="D24" t="str">
            <v>Education:  Bachelor's degree relevant to the job                  
Experience:  2 years of relevant experience                
Training:  8 hours of relevant training    
Eligibility:  RA 1080</v>
          </cell>
          <cell r="E24" t="str">
            <v xml:space="preserve">• Performs highly advanced professional legal work
• Assists the Division Chief in supervising the case preparation including consolidation of evidence and preparation of legal documentations
</v>
          </cell>
          <cell r="F24" t="str">
            <v>Ability to: recognize, interpret and apply provisions of the TCCP, customs administrative Orders &amp; Memoranda and the jurisprudence on revenue laws and in the prosecution of administrative and criminal cases; manage the administrative, technical operations of the division</v>
          </cell>
        </row>
        <row r="25">
          <cell r="A25" t="str">
            <v>Attorney V</v>
          </cell>
          <cell r="B25">
            <v>25</v>
          </cell>
          <cell r="D25" t="str">
            <v>Education:  Masteral Degree                  
Experience:  3 years of relevant experience                
Training:  16 hours of relevant training    
Eligibility:  RA 1080</v>
          </cell>
          <cell r="E25" t="str">
            <v>• As head of a division, Performs a wide variety of complex and diverse advanced level professional legal duties
• Supervises the handling of cases by assigned lawyers to ensure proper and successful prosecution</v>
          </cell>
          <cell r="F25" t="str">
            <v>Ability to: recognize, interpret and apply provisions of the TCCP, customs administrative Orders &amp; Memoranda and the jurisprudence on revenue laws and in the prosecution of administrative and criminal cases; lead, plan, organize and manage the administrative, technical operations of the division</v>
          </cell>
        </row>
        <row r="26">
          <cell r="A26" t="str">
            <v>Special Agent I (EG)</v>
          </cell>
          <cell r="B26">
            <v>8</v>
          </cell>
          <cell r="D26" t="str">
            <v>Education:  2 years in college
Experience:  1 year relevant experience                
Training:   4 hours relevant training     
Eligibility:   Career Service Subprofessional or its equivalent</v>
          </cell>
          <cell r="E26" t="str">
            <v xml:space="preserve">• Performs police and security functions in a conduct of search, seizure, and arrest within customs jurisdiction or even outside upon lawful order
• Collects/gathers, compiles and collates information on acts on violation of the TCCP and other laws, rules, and regulations
</v>
          </cell>
          <cell r="F26" t="str">
            <v xml:space="preserve">Ability to: enforce customs laws, rules, and regulations; comprehend, decide &amp; apply customs laws &amp; procedures </v>
          </cell>
        </row>
        <row r="27">
          <cell r="A27" t="str">
            <v>Special Agent II (EG)</v>
          </cell>
          <cell r="B27">
            <v>11</v>
          </cell>
          <cell r="D27" t="str">
            <v>Education:  2 years in college
Experience:  2 years relevant experience                
Training:   8 hours relevant training     
Eligibility:   Career Service Subprofessional or its equivalent</v>
          </cell>
          <cell r="E27" t="str">
            <v>• Performs basic intelligence and investigative work involving the gathering/collection, compilation, and collation of information in the detection, deterrence, and prevention of commercial fraud, smuggling, intellectual property rights violation, terrorism, corruption, mismanagement, gross and aggravated misconduct, or misconduct that may be criminal in nature
• Conducts security mission activities onboard a vessel or aircraft, searches, seizes illicit cargoes, and/or baggages, and other contraband, and executes arrest in coordination with other law enforcement agancies</v>
          </cell>
          <cell r="F27" t="str">
            <v>Ability to: conduct law enforcement programs and services and to gather, analyze, review and verify information on activities of identified subject or potential adversary relating to customs fraud and port security; comprehend, decide &amp; apply customs laws &amp; procedures</v>
          </cell>
        </row>
        <row r="28">
          <cell r="A28" t="str">
            <v xml:space="preserve">Special Police Lieutenant      </v>
          </cell>
          <cell r="B28">
            <v>11</v>
          </cell>
          <cell r="D28" t="str">
            <v>Education:  Bachelor's degree relevant to the job                  
Experience:  3 years of relevant experience                
Training:  16 hours of relevant training    
Eligibility:  Career Service Professional or its equivalent</v>
          </cell>
          <cell r="E28" t="str">
            <v>• Serves as supervisor of an assigned Sector/Unit to support and augment field operations, and performs administrative duties to improve effectiveness of the division
• Supervises the activities of the detachment engaged in the enforcement of laws and order within the customs areas</v>
          </cell>
          <cell r="F28" t="str">
            <v>Ability to: systematically apply management procedures and practices by providing necessary information to address possible risks in its area of concern; conduct law enforcement programs and services and to gather, analyze, review and verify information on activities of identified subject or potential adversary relating to customs fraud and port security; comprehend, decide &amp; apply customs laws &amp; procedures</v>
          </cell>
        </row>
        <row r="29">
          <cell r="A29" t="str">
            <v xml:space="preserve">Special Police Captain         </v>
          </cell>
          <cell r="B29">
            <v>13</v>
          </cell>
          <cell r="D29" t="str">
            <v>Education:  Bachelor's degree relevant to the job                  
Experience:  3 years of relevant experience                
Training:  16 hours of relevant training    
Eligibility:  Career Service Professional or its equivalent</v>
          </cell>
          <cell r="E29" t="str">
            <v>• Manages the activities of the Customs Police District and acts as chief of section/unit, sector commander, deputy district commander/district commander
• Assists in the supervision of a district command in the enforcement of customs and security laws, rules and regulations within the customs zone</v>
          </cell>
          <cell r="F29" t="str">
            <v>Ability to: systematically apply management procedures and practices by providing necessary information to address possible risks in its area of concern; conduct law enforcement programs and services and to gather, analyze, review and verify information on activities of identified subject or potential adversary relating to customs fraud and port security; comprehend, decide &amp; apply customs laws &amp; procedures</v>
          </cell>
        </row>
        <row r="30">
          <cell r="A30" t="str">
            <v xml:space="preserve">Special Police Major           </v>
          </cell>
          <cell r="B30">
            <v>15</v>
          </cell>
          <cell r="D30" t="str">
            <v>Education:  Bachelor's degree relevant to the job                  
Experience:  3 years of relevant experience                
Training:  16 hours of relevant training    
Eligibility:  Career Service Professional or its equivalent</v>
          </cell>
          <cell r="E30" t="str">
            <v>• Supervises work in connection with the prevention, reporting, investigation, prosecution, and analysis of crime
• Plans, directs, supervises, and coordinates the activities of a district command engaged in the enforcement of customs and security laws, rules and regulations</v>
          </cell>
          <cell r="F30" t="str">
            <v>Ability to: systematically apply management procedures and practices which provide customs with the necessary information to address possible risks in its area of concern; conduct law enforcement programs and services and to gather, analyze, review and verify information on activities of identified subject or potential adversary relating to customs fraud and port security; comprehend, decide &amp; apply customs Laws &amp; procedures; lead, plan, organize and manage the administrative, technical operations of the port/unit</v>
          </cell>
        </row>
        <row r="31">
          <cell r="A31" t="str">
            <v>Special Agent I (IG)</v>
          </cell>
          <cell r="B31">
            <v>8</v>
          </cell>
          <cell r="D31" t="str">
            <v>Education:  2 years in college
Experience:  1 year relevant experience                
Training:   4 hours relevant training     
Eligibility:   Career Service Subprofessional or its equivalent</v>
          </cell>
          <cell r="E31" t="str">
            <v>• Performs basic intelligence and investigative work involving the gathering/collection, compilation, and collation of information in the detection, deterrence, and prevention of commercial fraud, smuggling, intellectual property rights violation, terrorism, corruption, mismanagement, gross and aggravated misconduct, or misconduct that may be criminal in nature</v>
          </cell>
          <cell r="F31" t="str">
            <v>Ability to: gather, analyze, review and verify information on activities of identified subject or potential adversary relating to customs fraud and port security; comprehend, decide &amp; apply customs laws &amp; procedures</v>
          </cell>
        </row>
        <row r="32">
          <cell r="A32" t="str">
            <v>Special Agent II (IG)</v>
          </cell>
          <cell r="B32">
            <v>11</v>
          </cell>
          <cell r="D32" t="str">
            <v>Education:  2 years in college
Experience:  2 years relevant experience                
Training:   8 hours relevant training     
Eligibility:   Career Service Subprofessional or its equivalent</v>
          </cell>
          <cell r="E32" t="str">
            <v>• Performs basic intelligence and investigative work involving the gathering/collection, compilation, and collation of information in the detection, deterrence, and prevention of commercial fraud, smuggling, intellectual property rights violation, terrorism, corruption, mismanagement, gross and aggravated misconduct, or misconduct that may be criminal in nature
• Conducts security mission activities onboard a vessel or aircraft, searches, seizes illicit cargoes, and/or baggages, and other contraband, and executes arrest in coordination with other law enforcement agancies</v>
          </cell>
          <cell r="F32" t="str">
            <v>Ability to: gather, analyze, review and verify information on activities of identified subject or potential adversary relating to customs fraud and port security; comprehend, decide &amp; apply customs laws &amp; procedures</v>
          </cell>
        </row>
        <row r="33">
          <cell r="A33" t="str">
            <v xml:space="preserve">Special Investigator I         </v>
          </cell>
          <cell r="B33">
            <v>11</v>
          </cell>
          <cell r="D33" t="str">
            <v>Education: Bachelor's degree relevant to the job                   
Experience:  None required                
Training:  None required    
Eligibility:   Career Service Professional or its equivalent</v>
          </cell>
          <cell r="E33" t="str">
            <v>• Works with higher level investigators and may be assigned segments of investigative cases, studies assigened case materials, interviws people to verify facts or obtain specific information, secures documentary evidence and learns and applies investigative principles and techniques</v>
          </cell>
          <cell r="F33" t="str">
            <v>Ability to: communicate facts and ideas clearly and effectively; conduct investigations as well as to gather, analyze, review and verify information on activities of identified subject or potential adversary relating to customs fraud and port security; comprehend, decide &amp; apply customs laws &amp; procedures</v>
          </cell>
        </row>
        <row r="34">
          <cell r="A34" t="str">
            <v xml:space="preserve">Special Investigator II        </v>
          </cell>
          <cell r="B34">
            <v>15</v>
          </cell>
          <cell r="D34" t="str">
            <v>Education:  Bachelor's degree relevant to the job                  
Experience:  3 years of relevant experience                
Training:  16 hours of relevant training    
Eligibility:  Career Service Professional or its equivalent</v>
          </cell>
          <cell r="E34" t="str">
            <v>• Supervises work of lower level investigators and may delegate segments of investigative cases
• Performs a broader range of investigative activities in the prevention and detection of violations of laws, rules and regulations falling within the bureau's jurisdiction</v>
          </cell>
          <cell r="F34" t="str">
            <v>Ability to: communicate facts and ideas clearly and effectively; conduct investigations as well as to gather, analyze, review and verify information on activities of identified subject or potential adversary relating to customs fraud and port security; comprehend, decide &amp; apply customs laws &amp; procedures</v>
          </cell>
        </row>
        <row r="35">
          <cell r="A35" t="str">
            <v xml:space="preserve">Special Police Area Supervisor </v>
          </cell>
          <cell r="B35">
            <v>19</v>
          </cell>
          <cell r="D35" t="str">
            <v>Education:  Bachelor's degree relevant to the job                  
Experience:  3 years of relevant experience                
Training:  16 hours of relevant training    
Eligibility: Career Service Professional or its equivalent</v>
          </cell>
          <cell r="E35" t="str">
            <v>• Plans and manages all functions and operations of the district commands of a customs police in the enforcement of laws and ordinances, the prevention of crime, and protection of life and property</v>
          </cell>
          <cell r="F35" t="str">
            <v>Ability to: systematically apply management procedures and practices which provide customs with the necessary information to address possible risks in its area of concern; conduct law enforcement programs and services and to gather, analyze, review and verify information on activities of identified subject or potential adversary relating to customs fraud and port security; comprehend, decide &amp; apply customs laws &amp; procedures; manage the administrative, technical operations of the port/unit</v>
          </cell>
        </row>
        <row r="36">
          <cell r="A36" t="str">
            <v xml:space="preserve">Intelligence Agent I           </v>
          </cell>
          <cell r="B36">
            <v>8</v>
          </cell>
          <cell r="D36" t="str">
            <v>Education:  Completion of 2 years studies in college                   
Experience:  1 year of relevant experience                
Training:   4 hours of relevant training    
Eligibility:   Career Service Subprofessional or its equivalent</v>
          </cell>
          <cell r="E36" t="str">
            <v>• Performs basic intelligence and investigative activities such as detection, deterrence and prevention of commercial fraud, smuggling, intellectual property rights violation, terrorism, corruption, mismanagement, gross or aggravated misconduct, or misconduct that may be criminal in nature</v>
          </cell>
          <cell r="F36" t="str">
            <v>Ability to: gather, analyze, review and verify information on activities of identified subject or potential adversary relating to customs fraud and port security; comprehend, decide &amp; apply customs laws &amp; procedures</v>
          </cell>
        </row>
        <row r="37">
          <cell r="A37" t="str">
            <v>Intelligence Agent II</v>
          </cell>
          <cell r="B37">
            <v>10</v>
          </cell>
          <cell r="D37" t="str">
            <v>Education:  Completion of 2 years studies in college                   
Experience:  2 years of relevant experience                
Training:   8 hours of relevant training    
Eligibility:   Career Service Subprofessional or its equivalent</v>
          </cell>
          <cell r="E37" t="str">
            <v>• Performs basic intelligence and investigative activities such as detection, deterrence and prevention of commercial fraud, smuggling, intellectual property rights violation, terrorism, corruption, mismanagement, gross or aggravated misconduct, or misconduct that may be criminal in nature</v>
          </cell>
          <cell r="F37" t="str">
            <v>Ability to: gather, analyze, review and verify information on activities of identified subject or potential adversary relating to customs fraud and port security; comprehend, decide &amp; apply customs laws &amp; procedures</v>
          </cell>
        </row>
        <row r="38">
          <cell r="A38" t="str">
            <v>Intelligence Officer I</v>
          </cell>
          <cell r="B38">
            <v>11</v>
          </cell>
          <cell r="D38" t="str">
            <v>Education: Bachelor's degree                   
Experience:  None required                
Training:  None required    
Eligibility:   Career Service Professional or its equivalent</v>
          </cell>
          <cell r="E38" t="str">
            <v>• Performs a wide range of intelligence and investigative activities such as detection, deterrence and prevention of commercial fraud, smuggling, intellectual property rights violation, terrorism, corruption, mismanagement, gross or aggravated misconduct, or misconduct that may be criminal in nature</v>
          </cell>
          <cell r="F38" t="str">
            <v>Ability to: conduct investigations as well as to gather, analyze, review and verify information on activities of identified subject or potential adversary relating to customs fraud and port security; comprehend, decide &amp; apply customs laws &amp; procedures</v>
          </cell>
        </row>
        <row r="39">
          <cell r="A39" t="str">
            <v xml:space="preserve">Intelligence Officer II        </v>
          </cell>
          <cell r="B39">
            <v>15</v>
          </cell>
          <cell r="D39" t="str">
            <v>Education:  Bachelor's degree relevant to the job                  
Experience:  1 year of relevant experience                
Training:  4 hours of relevant training    
Eligibility:  Career Service Professional or its equivalent</v>
          </cell>
          <cell r="E39" t="str">
            <v>• Performs a wide range of intelligence and investigative activities such as detection, deterrence and prevention of commercial fraud, smuggling, intellectual property rights violation, terrorism, corruption, mismanagement, gross or aggravated misconduct, or misconduct that may be criminal in nature</v>
          </cell>
          <cell r="F39" t="str">
            <v>Ability to: communicate facts and ideas clearly and effectively; conduct investigations as well as to gather, analyze, review and verify information on activities of identified subject or potential adversary relating to customs fraud and port security; comprehend, decide &amp; apply customs laws &amp; procedures</v>
          </cell>
        </row>
        <row r="40">
          <cell r="A40" t="str">
            <v xml:space="preserve">Intelligence Officer III       </v>
          </cell>
          <cell r="B40">
            <v>18</v>
          </cell>
          <cell r="D40" t="str">
            <v>Education:  Bachelor's degree relevant to the job                  
Experience:  2 years of relevant experience                
Training:  8 hours of relevant training    
Eligibility:  Career Service Professional or its equivalent</v>
          </cell>
          <cell r="E40" t="str">
            <v>• Performs complex range of intelligence and investigative activities in the detection, deterrence and prevention of commercial fraud, smuggling, intellectual property rights violation, terrorism, corruption, mismanagement, gross or aggravated misconduct, or misconduct that may be criminal in nature</v>
          </cell>
          <cell r="F40" t="str">
            <v>Ability to: conduct investigations as well as to gather, analyze, review and verify information on activities of identified subject or potential adversary relating to customs fraud and port security; comprehend, decide &amp; apply customs laws &amp; procedures</v>
          </cell>
        </row>
        <row r="41">
          <cell r="A41" t="str">
            <v xml:space="preserve">Intelligence Officer IV        </v>
          </cell>
          <cell r="B41">
            <v>22</v>
          </cell>
          <cell r="D41" t="str">
            <v>Education:  Bachelor's degree relevant to the job                   
Experience:  3 years relevant experience                
Training:   16 hours relevant training     
Eligibility:   Career Service Professional or its equivalent</v>
          </cell>
          <cell r="E41" t="str">
            <v xml:space="preserve">• Performs highly advance intelligence and investigative work
</v>
          </cell>
          <cell r="F41" t="str">
            <v xml:space="preserve">Ability to manage the administrative, technical operations of the division; conduct investigations as well as to gather, analyze, review and verify information on activities of identified subject or potential adversary relating to customs fraud and port security; comprehend, decide &amp; apply customs laws &amp; procedures
</v>
          </cell>
        </row>
        <row r="42">
          <cell r="A42" t="str">
            <v xml:space="preserve">Intelligence Officer V        </v>
          </cell>
          <cell r="B42">
            <v>24</v>
          </cell>
          <cell r="D42" t="str">
            <v>Education:  Masteral Degree                   
Experience:  4 years in position(s) involving management and supervision                
Training:   24 hours of training in management and supervision     
Eligibility:   Career Service Professional or its equivalent</v>
          </cell>
          <cell r="E42" t="str">
            <v>• Plans, organizes, directs, coordinates, controls and evaluates complex agency wide projects</v>
          </cell>
          <cell r="F42" t="str">
            <v xml:space="preserve">Ability to: lead, plan, organize and manage the administrative and technical operations of the division; conduct investigations as well as to gather, analyze, review and verify information on activities of identified subject or potential adversary relating to customs fraud and port security; and comprehend, decide &amp; apply customs laws &amp; procedures
</v>
          </cell>
        </row>
        <row r="43">
          <cell r="A43" t="str">
            <v>Administrative Assistant I</v>
          </cell>
          <cell r="B43">
            <v>7</v>
          </cell>
          <cell r="D43" t="str">
            <v xml:space="preserve">Education: Completion of two (2) years in College      
Experience: none required
Training: none required
Eligibility: Career Service Subprofessional or its equivalent </v>
          </cell>
          <cell r="E43" t="str">
            <v xml:space="preserve">• Performs administrative work </v>
          </cell>
          <cell r="F43" t="str">
            <v>Ability to: provide administrative support to the division / unit; and IT literate</v>
          </cell>
        </row>
        <row r="44">
          <cell r="A44" t="str">
            <v>Administrative Assistant II</v>
          </cell>
          <cell r="B44">
            <v>8</v>
          </cell>
          <cell r="D44" t="str">
            <v>Education: Completion of two (2) years in College      
Experience: 1 year of relevant experience
Training: 4 hours of relevant training
Eligibility: Career Service Subprofessional or its equivalent</v>
          </cell>
          <cell r="E44" t="str">
            <v>• Performs routine administrative support or technical program assistance work which involves disseminating information, maintaining filing systems, and performing internal administrative support work</v>
          </cell>
          <cell r="F44" t="str">
            <v>Ability to: provide administrative support to the division / unit; and IT literate</v>
          </cell>
        </row>
        <row r="45">
          <cell r="A45" t="str">
            <v xml:space="preserve">Administrative Assistant III    </v>
          </cell>
          <cell r="B45">
            <v>9</v>
          </cell>
          <cell r="D45" t="str">
            <v>Education: Completion of two (2) years in College      
Experience: 1 year of relevant experience
Training: 4 hours of relevant training
Eligibility: Career Service Subprofessional or its equivalent</v>
          </cell>
          <cell r="E45" t="str">
            <v>• Performs complex administrative support or technical program assistance work which involves disseminating information, maintaining filing systems, and performing internal administrative support work</v>
          </cell>
          <cell r="F45" t="str">
            <v>Ability to: provide administrative support to the division / unit and has basic knowledge to use ICT</v>
          </cell>
        </row>
        <row r="46">
          <cell r="A46" t="str">
            <v>Administrative Officer I</v>
          </cell>
          <cell r="B46">
            <v>10</v>
          </cell>
          <cell r="D46" t="str">
            <v>Education: Bachelor's Degree or relevant to the job  
Experience: none required
Training: none required
Eligibility: Career Service Professional or its equivalent</v>
          </cell>
          <cell r="E46" t="str">
            <v>• Performs routinary functions in the areas of human resource, training, budget, general servies, records management and public information</v>
          </cell>
          <cell r="F46" t="str">
            <v>Ability to: perform administrative and technical functions and has basic knowledge in the use of ICT</v>
          </cell>
        </row>
        <row r="47">
          <cell r="A47" t="str">
            <v>Administrative Officer II</v>
          </cell>
          <cell r="B47">
            <v>11</v>
          </cell>
          <cell r="D47" t="str">
            <v>Education: Bachelor's Degree relevant to the job   
Experience: none required
Training: none required
Eligibility: Career Service Professional or its equivalent</v>
          </cell>
          <cell r="E47" t="str">
            <v>• Performs sub-professional or professional work and coordinates day to day work in the division</v>
          </cell>
          <cell r="F47" t="str">
            <v>Ability to: perform administrative and technical functions and has basic knowledge in the use of ICT</v>
          </cell>
        </row>
        <row r="48">
          <cell r="A48" t="str">
            <v>Administrative Officer III</v>
          </cell>
          <cell r="B48">
            <v>14</v>
          </cell>
          <cell r="D48" t="str">
            <v>Education: Bachelor's Degree relevant to the job      
Experience: 1 year of relevant experience
Training: 4 hours of relevant training
Eligibility: Career Service Professional or its equivalent</v>
          </cell>
          <cell r="E48" t="str">
            <v xml:space="preserve">• Conducts technical and administrative work which involves the performance of responsible administrative, management and staff assignments for a division/port  </v>
          </cell>
          <cell r="F48" t="str">
            <v>Ability to: perform administrative and technical functions and has basic knowledge in the use of ICT</v>
          </cell>
        </row>
        <row r="49">
          <cell r="A49" t="str">
            <v>Administrative Officer IV</v>
          </cell>
          <cell r="B49">
            <v>15</v>
          </cell>
          <cell r="D49" t="str">
            <v>Education: Bachelor's Degree relevant to the job     
Experience: 1 year of relevant experience
Training: 4 hours of relevant training
Eligibility: Career Service Professional or its equivalent</v>
          </cell>
          <cell r="E49" t="str">
            <v xml:space="preserve">• Plans, directs, and coordinates the work of technical and non-professional employees which involves the application of technical and administrative functions   </v>
          </cell>
          <cell r="F49" t="str">
            <v>Ability to: systematically apply management procedures and practices by providing the necessary information to address possible risks in its area of concern; and perform administrative and technical functions</v>
          </cell>
        </row>
        <row r="50">
          <cell r="A50" t="str">
            <v>Administrative Officer V</v>
          </cell>
          <cell r="B50">
            <v>18</v>
          </cell>
          <cell r="D50" t="str">
            <v>Education: Bachelor's Degree relevant to the job 
Experience: 2 years of relevant experience
Training: 8 hours of relevant training
Eligibility: Career Service Professional or its equivalent</v>
          </cell>
          <cell r="E50" t="str">
            <v>• Plans, directs, and coordinates the work of professional, technical and non-professional employees and assists the division chief</v>
          </cell>
          <cell r="F50" t="str">
            <v>Ability to: systematically apply management procedures and practices by providing the necessary information to address possible risks in its area of concern; and perform administrative, technical and fiscal functions</v>
          </cell>
        </row>
        <row r="51">
          <cell r="A51" t="str">
            <v>Accountant I</v>
          </cell>
          <cell r="B51">
            <v>12</v>
          </cell>
          <cell r="D51" t="str">
            <v>Education: Bachelor's Degree relevant to the job     
Experience: none required
Training: none required
Eligibility: RA 1080</v>
          </cell>
          <cell r="E51" t="str">
            <v>• Performs accounting work, requiring the professional accounting techniques</v>
          </cell>
          <cell r="F51" t="str">
            <v xml:space="preserve">Ability to: use basic knowledge on budgeting, accounting and auditing rules and regulations.
</v>
          </cell>
        </row>
        <row r="52">
          <cell r="A52" t="str">
            <v>Accountant II</v>
          </cell>
          <cell r="B52">
            <v>16</v>
          </cell>
          <cell r="D52" t="str">
            <v>Education: Bachelor's Degree relevant to the job     
Experience: 1year relevant experience
Training: 4 hours relative training
Eligibility: RA 1080</v>
          </cell>
          <cell r="E52" t="str">
            <v>• Performs, examines, and interprets accounting system and records</v>
          </cell>
          <cell r="F52" t="str">
            <v xml:space="preserve">Ability to: use basic knowledge on budgeting, accounting and auditing rules and regulations.
</v>
          </cell>
        </row>
        <row r="53">
          <cell r="A53" t="str">
            <v>Accountant III</v>
          </cell>
          <cell r="B53">
            <v>19</v>
          </cell>
          <cell r="D53" t="str">
            <v>Education: Bachelor's Degree relevant to the job     
Experience: 2 years relevant experience
Training: 8 hours relative training
Eligibility: RA 1080</v>
          </cell>
          <cell r="E53" t="str">
            <v>• Performs technical and professional, statistical and budgetary duties and provides financial administrative support in analyzing and monitoring agency's budget</v>
          </cell>
          <cell r="F53" t="str">
            <v xml:space="preserve">Ability to: use advance knowledge on budgeting, accounting and auditing rules and regulations and heads section/unit of a division
</v>
          </cell>
        </row>
        <row r="54">
          <cell r="A54" t="str">
            <v xml:space="preserve">Accountant IV                  </v>
          </cell>
          <cell r="B54">
            <v>22</v>
          </cell>
          <cell r="D54" t="str">
            <v>Education: Bachelor's Degree relevant to the job                
Experience: 3 years of relevant experience                
Training: 16 hours of relevant training    
Eligibility: RA 1080</v>
          </cell>
          <cell r="E54" t="str">
            <v>• Assists the division chief and directs the financial management and supervises several accounting sections</v>
          </cell>
          <cell r="F54" t="str">
            <v xml:space="preserve">Ability to: use advance knowledge on budgeting, accounting and auditing rules and regulations and can interpret and analyze data gathered on financial matters
</v>
          </cell>
        </row>
        <row r="55">
          <cell r="A55" t="str">
            <v>Statistician I</v>
          </cell>
          <cell r="B55">
            <v>11</v>
          </cell>
          <cell r="D55" t="str">
            <v>Education:  Bachelor's degree relevant to the job                 
Experience:  None required              
Training:  None required    
Eligibility:  Career Service Professional or its equivalent</v>
          </cell>
          <cell r="E55" t="str">
            <v>• Performs statistical computations, prepares reports and gathers, computes, and analyzes statistical data</v>
          </cell>
          <cell r="F55" t="str">
            <v xml:space="preserve">Ability to: gather, review, analyze and report revenue financial performance and to formulate/conduct audit procedures and techniques for financial and operations audit
</v>
          </cell>
        </row>
        <row r="56">
          <cell r="A56" t="str">
            <v>Statistician II</v>
          </cell>
          <cell r="B56">
            <v>15</v>
          </cell>
          <cell r="D56" t="str">
            <v>Education:  Bachelor's degree relevant to the job                  
Experience:  3 years of relevant experience                
Training:  16 hours of relevant training    
Eligibility:  Career Service Professional or its equivalent</v>
          </cell>
          <cell r="E56" t="str">
            <v>• Gathers, computes and analyzes statistical data; plans, prepares and presents general and statistical reports with project trends and expenditures</v>
          </cell>
          <cell r="F56" t="str">
            <v>Ability to: gather, review, analyze and report revenue financial performance, and to formulate/conduct audit procedures and techniques for financial and operations audit; comprehend, decide &amp; apply customs laws &amp; procedures</v>
          </cell>
        </row>
        <row r="57">
          <cell r="A57" t="str">
            <v xml:space="preserve">Statistician IV                 </v>
          </cell>
          <cell r="B57">
            <v>22</v>
          </cell>
          <cell r="D57" t="str">
            <v>Education:  Bachelor's degree relevant to the job                  
Experience:  3 years of relevant experience                
Training:  16 hours of relevant training    
Eligibility:  Career Service Professional or its equivalent</v>
          </cell>
          <cell r="E57" t="str">
            <v xml:space="preserve">• Performs highly advanced statistical work which involves planning, developing, and presenting statistical data and reports </v>
          </cell>
          <cell r="F57" t="str">
            <v>Ability to: lead in gathering, reviewing, analyzing and reporting revenue financial performance, and in formulating/conducting audit procedures and techniques for financial and operations audit; comprehend, decide &amp; apply customs laws &amp; procedures</v>
          </cell>
        </row>
        <row r="58">
          <cell r="A58" t="str">
            <v>Computer Maintenance Technologist III</v>
          </cell>
          <cell r="B58">
            <v>17</v>
          </cell>
          <cell r="D58" t="str">
            <v>Education:  Bachelor's Degree relevant to the job                 
Experience:  1 year of relevant experience                
Training:  4 hours of relevant training    
Eligibility:  Career Service Professional or its equivalent</v>
          </cell>
          <cell r="E58" t="str">
            <v>• Performs a full range of maintenance, troubleshooting, and repair of various types of computer equipment and provides limited training to more junior Computer Maintenance Technologist</v>
          </cell>
          <cell r="F58" t="str">
            <v>Ability to: systematically apply management procedures and practices by providing the necessary information to address possible risks in its area of concern, define and analyze IS/IT needs and recommend solutions; and optimize hardware, software and network utilization</v>
          </cell>
        </row>
        <row r="59">
          <cell r="A59" t="str">
            <v>Computer Maintenance Technologist II</v>
          </cell>
          <cell r="B59">
            <v>15</v>
          </cell>
          <cell r="D59" t="str">
            <v>Education:  Bachelor's Degree relevant to the job                 
Experience:  1 year of relevant experience                
Training:  4 hours of relevant training    
Eligibility:  Career Service Professional or its equivalent</v>
          </cell>
          <cell r="E59" t="str">
            <v>• Performs daily monitoring and maintenance of ICT related equipments, record keeping of day-to-day operational problems on ICT equipment and applications systems</v>
          </cell>
          <cell r="F59" t="str">
            <v>Ability to: address possible risks related to IT; define and analyze IS/IT needs and recommend solutions; and optimize hardware, software and network utilization</v>
          </cell>
        </row>
        <row r="60">
          <cell r="A60" t="str">
            <v>Information Technology Officer II</v>
          </cell>
          <cell r="B60">
            <v>22</v>
          </cell>
          <cell r="D60" t="str">
            <v>Education:  Bachelor's degree relevant to the job                   
Experience:  3 years relevant experience                
Training:   16 hours relevant training     
Eligibility:   Career Service Professional or its equivalent</v>
          </cell>
          <cell r="E60" t="str">
            <v>• Leads or supervises a staff / team undertake systems / applications development and implementation, database maintenance, project planning / implementation, systems documentation, reporting, monitoring and maintenance of ICT related equipment and infrastructure</v>
          </cell>
          <cell r="F60" t="str">
            <v>Ability to: systematically apply management procedures and practices by providing the necessary information to address possible risks in its area of concern; define and analyze IS/IT needs and recommend solutions; and optimize hardware, software and network utilization</v>
          </cell>
        </row>
        <row r="61">
          <cell r="A61" t="str">
            <v>Information Technology Officer I</v>
          </cell>
          <cell r="B61">
            <v>19</v>
          </cell>
          <cell r="D61" t="str">
            <v>Education:  Bachelor's degree relevant to the job                   
Experience:  2 years relevant experience                
Training:   8 hours relevant training     
Eligibility:   Career Service Professional or its equivalent</v>
          </cell>
          <cell r="E61" t="str">
            <v>• Performs a variety of technical and administrative duties related to ICT systems</v>
          </cell>
          <cell r="F61" t="str">
            <v>Ability to: systematically apply management procedures and practices by providing the necessary information to address possible risks in its area of concern; analyze IS/IT needs and recommend solutions; and optimize hardware, software and network utilization</v>
          </cell>
        </row>
        <row r="62">
          <cell r="A62" t="str">
            <v>Security Guard II</v>
          </cell>
          <cell r="B62">
            <v>5</v>
          </cell>
          <cell r="D62" t="str">
            <v>Education:  High School Graduate            
Experience: None required
Training:   None required
Eligibility: CS Subprofessional or its equivalent</v>
          </cell>
          <cell r="E62" t="str">
            <v>• Performs a variety of technical and administrative duties related to ICT systems</v>
          </cell>
          <cell r="F62" t="str">
            <v>Ability to: systematically apply management procedures and practices by providing the necessary information to address possible risks in its area of concern; analyze IS/IT needs and recommend solutions; and optimize hardware, software and network utilization</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8">
          <cell r="C8" t="str">
            <v>Collector of Customs IV</v>
          </cell>
        </row>
        <row r="25">
          <cell r="C25" t="str">
            <v>Assistant Customs Operations Officer</v>
          </cell>
        </row>
        <row r="30">
          <cell r="C30" t="str">
            <v>Customs Operations Officer II</v>
          </cell>
        </row>
      </sheetData>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ad"/>
      <sheetName val="summary"/>
      <sheetName val="masterfile ii"/>
      <sheetName val="IAG"/>
      <sheetName val="EG"/>
      <sheetName val="RCMG"/>
      <sheetName val="IG"/>
      <sheetName val="MISTG"/>
      <sheetName val="AOCG"/>
      <sheetName val="port of aparri ii"/>
      <sheetName val="port of batangas"/>
      <sheetName val="port of cagayan de oro ii"/>
      <sheetName val="port of cebu ii"/>
      <sheetName val="port of clark ii"/>
      <sheetName val="port of davao"/>
      <sheetName val="port of iloilo"/>
      <sheetName val="port of legaspi"/>
      <sheetName val="port of limay"/>
      <sheetName val="port of manila ii"/>
      <sheetName val="micp"/>
      <sheetName val="naia"/>
      <sheetName val="port of san fernando"/>
      <sheetName val="port of subic"/>
      <sheetName val="port of surigao"/>
      <sheetName val="port of tacloban"/>
      <sheetName val="port of zamboanga"/>
      <sheetName val="position description"/>
      <sheetName val="Summary of Vacancies"/>
      <sheetName val="MASTERFILE"/>
      <sheetName val="Managerial Positions"/>
      <sheetName val="18 AOCG 14"/>
      <sheetName val="103 EG 17"/>
      <sheetName val="8 IAG 37"/>
      <sheetName val="28 IG 25"/>
      <sheetName val="8 MISTG 12"/>
      <sheetName val="16 RCMG 19"/>
      <sheetName val="93 MICP 30"/>
      <sheetName val="2 NAIA 36"/>
      <sheetName val="port of aparri (2)"/>
      <sheetName val="2 Port of Aparri 4"/>
      <sheetName val="9 Port of Batangas 10"/>
      <sheetName val="14 Port of Clark 6"/>
      <sheetName val="2 Port of Legaspi 1"/>
      <sheetName val="18 Port of Limay 0"/>
      <sheetName val="216 Port of Manila 73"/>
      <sheetName val="8 Port of San Fernando 10"/>
      <sheetName val="8 Port of Subic 7"/>
      <sheetName val="port of cebu (2)"/>
      <sheetName val="35 Port of Cebu 29"/>
      <sheetName val="7 Port of Tacloban 3"/>
      <sheetName val="11 Port of Iloilo 18"/>
      <sheetName val="18 Port of CDO 9"/>
      <sheetName val="22 Port of Davao 11"/>
      <sheetName val="port of surigao (2)"/>
      <sheetName val="23 Port of Surigao 2"/>
      <sheetName val="4 Port of Zamboanga 3"/>
      <sheetName val="LEGE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1">
          <cell r="A1" t="str">
            <v>LIST OF PLANTILLA POSITIONS</v>
          </cell>
        </row>
        <row r="3">
          <cell r="A3" t="str">
            <v>Plantilla Position</v>
          </cell>
          <cell r="B3" t="str">
            <v>SG</v>
          </cell>
          <cell r="C3" t="str">
            <v>Salary</v>
          </cell>
          <cell r="D3" t="str">
            <v>Qualification Standard</v>
          </cell>
          <cell r="E3" t="str">
            <v>Nature and Functions</v>
          </cell>
          <cell r="F3" t="str">
            <v>Competencies</v>
          </cell>
        </row>
        <row r="4">
          <cell r="A4" t="str">
            <v xml:space="preserve">Chief Administrative Officer </v>
          </cell>
          <cell r="B4">
            <v>24</v>
          </cell>
          <cell r="D4" t="str">
            <v>Education: Masteral Degree      
Experience: 4 years in position(s) involving management and supervision
Training: 24 hours of training in management and supervision
Eligibility: Career Service Professional or its equivalent</v>
          </cell>
          <cell r="E4" t="str">
            <v>• Plans, manages, coordinates and organizes activities of a division in a variety of administrative, technical and fiscal functions.</v>
          </cell>
          <cell r="F4" t="str">
            <v xml:space="preserve">Ability to: lead, plan, organize and manage the administrative, technical and fiscal operations of the division; develop and to see through completion plans, programs and projects
</v>
          </cell>
        </row>
        <row r="5">
          <cell r="A5" t="str">
            <v xml:space="preserve">Special Police Chief </v>
          </cell>
          <cell r="D5" t="str">
            <v>Education: Masteral Degree      
Experience: 4 years in position(s) involving management and supervision
Training: 24 hours of training in management and supervision
Eligibility: Career Service Professional or its equivalent</v>
          </cell>
          <cell r="E5" t="str">
            <v>• Plans, manages, coordinates and organizes activities of a division in a variety of administrative, technical and fiscal functions.</v>
          </cell>
          <cell r="F5" t="str">
            <v xml:space="preserve">Ability to: lead, plan, organize and manage the administrative, technical and fiscal operations of the division; develop and to see through completion plans, programs and projects; enforce customs laws, rules and regulations.
</v>
          </cell>
        </row>
        <row r="6">
          <cell r="A6" t="str">
            <v>Information Technology Officer III</v>
          </cell>
          <cell r="D6" t="str">
            <v>Education:  Masteral Degree      
Experience:  4 years in position(s) involving management and supervision      
Training:  24 hours of training in management and supervision    
Eligibility:   Career Service Professional or its equivalent</v>
          </cell>
          <cell r="E6" t="str">
            <v>• Plans, manages, coordinates and organizes activities of a division in a variety of administrative, technical and fiscal functions.</v>
          </cell>
          <cell r="F6" t="str">
            <v>Ability to: lead, plan, organize and manage the administrative, technical and fiscal operations of the division; develop and to see through completion plans, programs and projects; to define and analyze IS/IT needs and recommend solutions; optimize hardwa</v>
          </cell>
        </row>
        <row r="7">
          <cell r="A7" t="str">
            <v>Chief Customs Operations Officer</v>
          </cell>
          <cell r="D7" t="str">
            <v>Education:  Masteral Degree                   
Experience:  4 years in position(s) involving management and supervision                
Training:   24 hours of training in management and supervision     
Eligibility:   Career Service Professional or its e</v>
          </cell>
          <cell r="E7" t="str">
            <v>• Plans, manages, coordinates and organizes activities of a division in a variety of administrative, technical and fiscal functions</v>
          </cell>
          <cell r="F7" t="str">
            <v xml:space="preserve">Ability to: lead, plan, organize and manage the administrative, technical and fiscal operations of the division; develop and to see through completion plans, programs and projects; and has advance knowledge on the revised TCCP 
</v>
          </cell>
        </row>
        <row r="8">
          <cell r="A8" t="str">
            <v>Special Police Assistant Chief</v>
          </cell>
          <cell r="B8">
            <v>22</v>
          </cell>
          <cell r="D8" t="str">
            <v>Education:  Bachelor's degree relevant to the job                   
Experience:  3 years relevant experience                
Training:   16 hours relevant training     
Eligibility:   Career Service Professional or its equivalent</v>
          </cell>
          <cell r="E8" t="str">
            <v>• Performs highly advanced customs operations work
• Supervises and coordinates the activities of a number of sections under a division engaged in administrative, technical, fiscal and research functions designed to contribute to the enforcement of custom</v>
          </cell>
          <cell r="F8" t="str">
            <v>Ability to: lead, plan, organize and manage the administrative, technical and fiscal operations of the division; monitor plans, programs and projects; enforce customs laws, rules and regulations</v>
          </cell>
        </row>
        <row r="9">
          <cell r="A9" t="str">
            <v>Supervising Customs Operations Officer</v>
          </cell>
          <cell r="B9">
            <v>22</v>
          </cell>
          <cell r="D9" t="str">
            <v>Education:  Bachelor's degree relevant to the job                   
Experience:  3 years relevant experience                
Training:  16 hours relevant training     
Eligibility:   Career Service Professional or its equivalent</v>
          </cell>
          <cell r="E9" t="str">
            <v>• Performs highly advanced customs operations work
• Supervises and coordinates the activities of a number of sections under a division engaged in administrative, technical, fiscal and research functions designed to contribute to the enforcement of custom</v>
          </cell>
          <cell r="F9" t="str">
            <v xml:space="preserve">Ability to: lead, plan, organize and manage the administrative, technical and fiscal operations of the division; develop and to see through completion plans, programs and projects; and has advance knowledge on the revised TCCP 
</v>
          </cell>
        </row>
        <row r="10">
          <cell r="A10" t="str">
            <v>Collector of Customs V</v>
          </cell>
          <cell r="B10">
            <v>25</v>
          </cell>
          <cell r="D10" t="str">
            <v>Education:  Masteral Degree               
Experience:  5 years of supervisory experience                
Training:    120 hours of managerial training  
Eligibility:   Career Service Professional or its equivalent</v>
          </cell>
          <cell r="E10" t="str">
            <v>• Plans, manages, coordinates, organizes activities,  promulgation of the districts regulations and instructions for the implementation of tariff and customs laws</v>
          </cell>
          <cell r="F10" t="str">
            <v xml:space="preserve">Ability to: lead, plan, organize and manage the administrative, technical and fiscal operations of the port; develop and to see through completion plans, programs and projects; and has advance knowledge on the revised TCCP 
</v>
          </cell>
        </row>
        <row r="11">
          <cell r="A11" t="str">
            <v>Collector of Customs IV</v>
          </cell>
          <cell r="B11">
            <v>24</v>
          </cell>
          <cell r="D11" t="str">
            <v>Education:  Masteral Degree                   
Experience:  4 years in position(s) involving management and supervision                
Training:   24 hours of training in management and supervision     
Eligibility:   Career Service Professional or its e</v>
          </cell>
          <cell r="E11" t="str">
            <v>• Assists the Collector V in the planning, supervision, coordination and promulgation of the districts regulations and instructions for the implementation of tariff and customs laws</v>
          </cell>
          <cell r="F11" t="str">
            <v xml:space="preserve">Ability to: lead, plan, organize and manage the administrative, technical and fiscal operations of the port; develop and to see through completion plans, programs and projects; and has advance knowledge on the revised TCCP 
</v>
          </cell>
        </row>
        <row r="12">
          <cell r="A12" t="str">
            <v>Collector of Customs III</v>
          </cell>
          <cell r="B12">
            <v>23</v>
          </cell>
          <cell r="D12" t="str">
            <v>Education:  Bachelor's degree                    
Experience:  3 years relevant experience                
Training:   16 hours relevant training     
Eligibility:   Career Service Professional or its equivalent</v>
          </cell>
          <cell r="E12" t="str">
            <v>• Plans, assigns and supervises the work of staff in assigned subport under the collection district  
• Performs the duties of a Collector IV in his absence</v>
          </cell>
          <cell r="F12" t="str">
            <v xml:space="preserve">Ability to: lead, plan, organize and manage the administrative, technical and fiscal operations of the port/subport; develop and to see through completion plans, programs and projects; and has advance knowledge on the revised TCCP 
</v>
          </cell>
        </row>
        <row r="13">
          <cell r="A13" t="str">
            <v>Collector of Customs II</v>
          </cell>
          <cell r="B13">
            <v>22</v>
          </cell>
          <cell r="D13" t="str">
            <v>Education:  Bachelor's degree                    
Experience:  3 years relevant experience                
Training:  16 hours relevant training     
Eligibility:  Career Service Eligibility or its equivalent</v>
          </cell>
          <cell r="E13" t="str">
            <v>• Performs the duties and responsibilities of the Collector III in his absence</v>
          </cell>
          <cell r="F13" t="str">
            <v xml:space="preserve">Ability to: lead, plan, organize and manage the administrative, technical and fiscal operations of the port/subport; develop and to see through completion plans, programs and projects; and has advance knowledge on the revised TCCP 
</v>
          </cell>
        </row>
        <row r="14">
          <cell r="A14" t="str">
            <v>Collector of Customs I</v>
          </cell>
          <cell r="B14">
            <v>21</v>
          </cell>
          <cell r="D14" t="str">
            <v>Education:  Bachelor's degree                    
Experience:  2 years relevant experience                
Training:  8 hours relevant training     
Eligibility:  Career Service Eligibility or its equivalent</v>
          </cell>
          <cell r="E14" t="str">
            <v>• Performs routine managerial work and oversees the daily operations/ activities of the assigned subport</v>
          </cell>
          <cell r="F14" t="str">
            <v xml:space="preserve">Ability to: lead, plan, organize and manage the administrative, technical and fiscal operations of the port/subport; develop and to see through completion plans, programs and projects; and has advance knowledge on the revised TCCP 
</v>
          </cell>
        </row>
        <row r="15">
          <cell r="A15" t="str">
            <v>Customs Operations Officer V</v>
          </cell>
          <cell r="B15">
            <v>20</v>
          </cell>
          <cell r="D15" t="str">
            <v>Education:  Bachelor's degree                   
Experience:  3 years of relevant experience                
Training:  16 hours of relevant training    
Eligibility:  Career Service or its equivalent</v>
          </cell>
          <cell r="E15" t="str">
            <v>• Assigns and directs the activities of a large group of COO III/COO IV engaged in the inspection, assessment, valuation, classification, examination and audit of imported goods in accordance with Customs Laws, rules and regulations</v>
          </cell>
          <cell r="F15" t="str">
            <v xml:space="preserve">Ability to: lead, plan, organize and manage the administrative and technical operations of the section/unit; and has advance knowledge on the revised TCCP, WTO evaluation system and computation of duties and taxes
</v>
          </cell>
        </row>
        <row r="16">
          <cell r="A16" t="str">
            <v>Customs Operations Officer IV</v>
          </cell>
          <cell r="B16">
            <v>18</v>
          </cell>
          <cell r="D16" t="str">
            <v>Education:  Bachelor's degree                   
Experience:  2 years of relevant experience                
Training:  8 hours of relevant training    
Eligibility:  Career Service or its equivalent</v>
          </cell>
          <cell r="E16" t="str">
            <v>• Performs advanced technical duties in assessment, valuation, classification and audit activities on imported and exported activities</v>
          </cell>
          <cell r="F16" t="str">
            <v xml:space="preserve">Ability to: lead, plan, organize and manage the administrative and technical operations of the section/unit; and has advance knowledge on the revised TCCP 
</v>
          </cell>
        </row>
        <row r="17">
          <cell r="A17" t="str">
            <v>Customs Operations Officer III</v>
          </cell>
          <cell r="B17">
            <v>16</v>
          </cell>
          <cell r="D17" t="str">
            <v>Education:  Bachelor's degree                   
Experience:  1 year of relevant experience                
Training:  4 hours of relevant training    
Eligibility:  Career Service or its equivalent</v>
          </cell>
          <cell r="E17" t="str">
            <v>• Performs a wide variety of customs operations duties in support of assigned functions; operations, service and/or division  
• Examine and assess import and export goods, including seized and abandoned goods, parcels, merchandise and baggage of passenge</v>
          </cell>
          <cell r="F17" t="str">
            <v xml:space="preserve">Has basic to advance knowledge on the revised TCCP
</v>
          </cell>
        </row>
        <row r="18">
          <cell r="A18" t="str">
            <v>Customs Operations Officer II</v>
          </cell>
          <cell r="B18">
            <v>13</v>
          </cell>
          <cell r="D18" t="str">
            <v>Education:  Bachelor's degree                 
Experience:  none required                
Training:  none required    
Eligibility:  Career Service or its equivalent</v>
          </cell>
          <cell r="E18" t="str">
            <v xml:space="preserve">• Performs simple but responsible sub-professional and professional work  
• Conducts studies on port operations matters
</v>
          </cell>
          <cell r="F18" t="str">
            <v xml:space="preserve">Has basic knowledge on the revised TCCP 
</v>
          </cell>
        </row>
        <row r="19">
          <cell r="A19" t="str">
            <v>Customs Operations Officer I</v>
          </cell>
          <cell r="B19">
            <v>11</v>
          </cell>
          <cell r="D19" t="str">
            <v>Education:  Bachelor's degree                  
Experience:  none required                
Training:  none required    
Eligibility:  Career Service or its equivalent</v>
          </cell>
          <cell r="E19" t="str">
            <v>• Routine checking of documents for cargo and passenger clearance and conducts boarding formalities
• Checks completeness and correctness of required documents submitted for cargo clearance</v>
          </cell>
          <cell r="F19" t="str">
            <v xml:space="preserve">Has basic knowledge on the revised TCCP 
</v>
          </cell>
        </row>
        <row r="20">
          <cell r="A20" t="str">
            <v>Assistant Customs Operations Officer</v>
          </cell>
          <cell r="B20">
            <v>9</v>
          </cell>
          <cell r="D20" t="str">
            <v>Education:  Completion of 2 years studies in college                 
Experience:  1 year of relevant experience                
Training:  4 hours of relevant training    
Eligibility:  Career Service Subprofessional or its equivalent</v>
          </cell>
          <cell r="E20" t="str">
            <v xml:space="preserve">• Assists the COO I in carrying out the day to day functions of the office
• Checks and verifies completeness and correctness of documents.
</v>
          </cell>
          <cell r="F20" t="str">
            <v xml:space="preserve">Has basic knowledge on the revised TCCP 
</v>
          </cell>
        </row>
        <row r="21">
          <cell r="A21" t="str">
            <v>Attorney I</v>
          </cell>
          <cell r="B21">
            <v>15</v>
          </cell>
          <cell r="D21" t="str">
            <v>Education:  Bachelor of Laws                   Experience:  None required                Training:   None required   Eligibility:   RA 1080</v>
          </cell>
          <cell r="E21" t="str">
            <v>• Performs professional legal work that are routinary in nature such as profiling, case preparation, attendance to hearing and submission of reports on status of cases</v>
          </cell>
          <cell r="F21" t="str">
            <v xml:space="preserve">Ability to: recognize and comprehend provisions of the TCCP, Customs Administrative Orders &amp; Memoranda as well as the jurisprudence on revenue laws and in the prosecution of criminal cases
</v>
          </cell>
        </row>
        <row r="22">
          <cell r="A22" t="str">
            <v>Attorney II</v>
          </cell>
          <cell r="B22">
            <v>18</v>
          </cell>
          <cell r="D22" t="str">
            <v>Education:  Bachelor of Laws                   Experience:  None required                Training:   None required   Eligibility:   RA 1080</v>
          </cell>
          <cell r="E22" t="str">
            <v>• Performs professional legal work that are routinary in nature such as profiling, case preparation, attendance to hearing and submission of reports on status of cases</v>
          </cell>
          <cell r="F22" t="str">
            <v>Ability to: recognize, interpret and apply provisions of the TCCP, customs administrative Orders &amp; Memoranda as well As the jurisprudence on revenue laws and in the prosecution of criminal cases</v>
          </cell>
        </row>
        <row r="23">
          <cell r="A23" t="str">
            <v>Attorney III</v>
          </cell>
          <cell r="B23">
            <v>21</v>
          </cell>
          <cell r="D23" t="str">
            <v>Education:  Bachelor's degree relevant to the job                  
Experience:  1 year of relevant experience                
Training:  4 hours of relevant training    
Eligibility:  RA 1080</v>
          </cell>
          <cell r="E23" t="str">
            <v>• Performs professional legal work ranging from generalized to specialized assignments 
• Conducts research, profiling, prepares legal documents, submit periodic reports on status of cases and conducts/attends hearing</v>
          </cell>
          <cell r="F23" t="str">
            <v>Ability to: recognize, interpret and apply provisions of the TCCP, customs administrative Orders &amp; Memoranda as well as the jurisprudence on revenue Laws and in the prosecution of administrative and criminal cases</v>
          </cell>
        </row>
        <row r="24">
          <cell r="A24" t="str">
            <v xml:space="preserve">Attorney IV                    </v>
          </cell>
          <cell r="B24">
            <v>23</v>
          </cell>
          <cell r="D24" t="str">
            <v>Education:  Bachelor's degree relevant to the job                  
Experience:  2 years of relevant experience                
Training:  8 hours of relevant training    
Eligibility:  RA 1080</v>
          </cell>
          <cell r="E24" t="str">
            <v xml:space="preserve">• Performs highly advanced professional legal work
• Assists the Division Chief in supervising the case preparation including consolidation of evidence and preparation of legal documentations
</v>
          </cell>
          <cell r="F24" t="str">
            <v>Ability to: recognize, interpret and apply provisions of the TCCP, customs administrative Orders &amp; Memoranda and the jurisprudence on revenue laws and in the prosecution of administrative and criminal cases; manage the administrative, technical operations</v>
          </cell>
        </row>
        <row r="25">
          <cell r="A25" t="str">
            <v>Attorney V</v>
          </cell>
          <cell r="B25">
            <v>25</v>
          </cell>
          <cell r="D25" t="str">
            <v>Education:  Masteral Degree                  
Experience:  3 years of relevant experience                
Training:  16 hours of relevant training    
Eligibility:  RA 1080</v>
          </cell>
          <cell r="E25" t="str">
            <v>• As head of a division, Performs a wide variety of complex and diverse advanced level professional legal duties
• Supervises the handling of cases by assigned lawyers to ensure proper and successful prosecution</v>
          </cell>
          <cell r="F25" t="str">
            <v>Ability to: recognize, interpret and apply provisions of the TCCP, customs administrative Orders &amp; Memoranda and the jurisprudence on revenue laws and in the prosecution of administrative and criminal cases; lead, plan, organize and manage the administrat</v>
          </cell>
        </row>
        <row r="26">
          <cell r="A26" t="str">
            <v>Special Agent I (EG)</v>
          </cell>
          <cell r="B26">
            <v>8</v>
          </cell>
          <cell r="D26" t="str">
            <v>Education:  2 years in college
Experience:  1 year relevant experience                
Training:   4 hours relevant training     
Eligibility:   Career Service Subprofessional or its equivalent</v>
          </cell>
          <cell r="E26" t="str">
            <v>• Performs police and security functions in a conduct of search, seizure, and arrest within customs jurisdiction or even outside upon lawful order
• Collects/gathers, compiles and collates information on acts on violation of the TCCP and other laws, rules</v>
          </cell>
          <cell r="F26" t="str">
            <v xml:space="preserve">Ability to: enforce customs laws, rules, and regulations; comprehend, decide &amp; apply customs laws &amp; procedures </v>
          </cell>
        </row>
        <row r="27">
          <cell r="A27" t="str">
            <v>Special Agent II (EG)</v>
          </cell>
          <cell r="B27">
            <v>11</v>
          </cell>
          <cell r="D27" t="str">
            <v>Education:  2 years in college
Experience:  2 years relevant experience                
Training:   8 hours relevant training     
Eligibility:   Career Service Subprofessional or its equivalent</v>
          </cell>
          <cell r="E27" t="str">
            <v>• Performs basic intelligence and investigative work involving the gathering/collection, compilation, and collation of information in the detection, deterrence, and prevention of commercial fraud, smuggling, intellectual property rights violation, terrori</v>
          </cell>
          <cell r="F27" t="str">
            <v>Ability to: conduct law enforcement programs and services and to gather, analyze, review and verify information on activities of identified subject or potential adversary relating to customs fraud and port security; comprehend, decide &amp; apply customs laws</v>
          </cell>
        </row>
        <row r="28">
          <cell r="A28" t="str">
            <v xml:space="preserve">Special Police Lieutenant      </v>
          </cell>
          <cell r="B28">
            <v>11</v>
          </cell>
          <cell r="D28" t="str">
            <v>Education:  Bachelor's degree relevant to the job                  
Experience:  3 years of relevant experience                
Training:  16 hours of relevant training    
Eligibility:  Career Service Professional or its equivalent</v>
          </cell>
          <cell r="E28" t="str">
            <v>• Serves as supervisor of an assigned Sector/Unit to support and augment field operations, and performs administrative duties to improve effectiveness of the division
• Supervises the activities of the detachment engaged in the enforcement of laws and ord</v>
          </cell>
          <cell r="F28" t="str">
            <v>Ability to: systematically apply management procedures and practices by providing necessary information to address possible risks in its area of concern; conduct law enforcement programs and services and to gather, analyze, review and verify information o</v>
          </cell>
        </row>
        <row r="29">
          <cell r="A29" t="str">
            <v xml:space="preserve">Special Police Captain         </v>
          </cell>
          <cell r="B29">
            <v>13</v>
          </cell>
          <cell r="D29" t="str">
            <v>Education:  Bachelor's degree relevant to the job                  
Experience:  3 years of relevant experience                
Training:  16 hours of relevant training    
Eligibility:  Career Service Professional or its equivalent</v>
          </cell>
          <cell r="E29" t="str">
            <v>• Manages the activities of the Customs Police District and acts as chief of section/unit, sector commander, deputy district commander/district commander
• Assists in the supervision of a district command in the enforcement of customs and security laws, r</v>
          </cell>
          <cell r="F29" t="str">
            <v>Ability to: systematically apply management procedures and practices by providing necessary information to address possible risks in its area of concern; conduct law enforcement programs and services and to gather, analyze, review and verify information o</v>
          </cell>
        </row>
        <row r="30">
          <cell r="A30" t="str">
            <v xml:space="preserve">Special Police Major           </v>
          </cell>
          <cell r="B30">
            <v>15</v>
          </cell>
          <cell r="D30" t="str">
            <v>Education:  Bachelor's degree relevant to the job                  
Experience:  3 years of relevant experience                
Training:  16 hours of relevant training    
Eligibility:  Career Service Professional or its equivalent</v>
          </cell>
          <cell r="E30" t="str">
            <v>• Supervises work in connection with the prevention, reporting, investigation, prosecution, and analysis of crime
• Plans, directs, supervises, and coordinates the activities of a district command engaged in the enforcement of customs and security laws, r</v>
          </cell>
          <cell r="F30" t="str">
            <v>Ability to: systematically apply management procedures and practices which provide customs with the necessary information to address possible risks in its area of concern; conduct law enforcement programs and services and to gather, analyze, review and ve</v>
          </cell>
        </row>
        <row r="31">
          <cell r="A31" t="str">
            <v>Special Agent I (IG)</v>
          </cell>
          <cell r="B31">
            <v>8</v>
          </cell>
          <cell r="D31" t="str">
            <v>Education:  2 years in college
Experience:  1 year relevant experience                
Training:   4 hours relevant training     
Eligibility:   Career Service Subprofessional or its equivalent</v>
          </cell>
          <cell r="E31" t="str">
            <v>• Performs basic intelligence and investigative work involving the gathering/collection, compilation, and collation of information in the detection, deterrence, and prevention of commercial fraud, smuggling, intellectual property rights violation, terrori</v>
          </cell>
          <cell r="F31" t="str">
            <v>Ability to: gather, analyze, review and verify information on activities of identified subject or potential adversary relating to customs fraud and port security; comprehend, decide &amp; apply customs laws &amp; procedures</v>
          </cell>
        </row>
        <row r="32">
          <cell r="A32" t="str">
            <v>Special Agent II (IG)</v>
          </cell>
          <cell r="B32">
            <v>11</v>
          </cell>
          <cell r="D32" t="str">
            <v>Education:  2 years in college
Experience:  2 years relevant experience                
Training:   8 hours relevant training     
Eligibility:   Career Service Subprofessional or its equivalent</v>
          </cell>
          <cell r="E32" t="str">
            <v>• Performs basic intelligence and investigative work involving the gathering/collection, compilation, and collation of information in the detection, deterrence, and prevention of commercial fraud, smuggling, intellectual property rights violation, terrori</v>
          </cell>
          <cell r="F32" t="str">
            <v>Ability to: gather, analyze, review and verify information on activities of identified subject or potential adversary relating to customs fraud and port security; comprehend, decide &amp; apply customs laws &amp; procedures</v>
          </cell>
        </row>
        <row r="33">
          <cell r="A33" t="str">
            <v xml:space="preserve">Special Investigator I         </v>
          </cell>
          <cell r="D33" t="str">
            <v>Education: Bachelor's degree relevant to the job                   
Experience:  None required                
Training:  None required    
Eligibility:   Career Service Professional or its equivalent</v>
          </cell>
          <cell r="E33" t="str">
            <v>• Works with higher level investigators and may be assigned segments of investigative cases, studies assigened case materials, interviws people to verify facts or obtain specific information, secures documentary evidence and learns and applies investigati</v>
          </cell>
          <cell r="F33" t="str">
            <v>Ability to: communicate facts and ideas clearly and effectively; conduct investigations as well as to gather, analyze, review and verify information on activities of identified subject or potential adversary relating to customs fraud and port security; co</v>
          </cell>
        </row>
        <row r="34">
          <cell r="A34" t="str">
            <v xml:space="preserve">Special Investigator II        </v>
          </cell>
          <cell r="D34" t="str">
            <v>Education:  Bachelor's degree relevant to the job                  
Experience:  3 years of relevant experience                
Training:  16 hours of relevant training    
Eligibility:  Career Service Professional or its equivalent</v>
          </cell>
          <cell r="E34" t="str">
            <v>• Supervises work of lower level investigators and may delegate segments of investigative cases
• Performs a broader range of investigative activities in the prevention and detection of violations of laws, rules and regulations falling within the bureau's</v>
          </cell>
          <cell r="F34" t="str">
            <v>Ability to: communicate facts and ideas clearly and effectively; conduct investigations as well as to gather, analyze, review and verify information on activities of identified subject or potential adversary relating to customs fraud and port security; co</v>
          </cell>
        </row>
        <row r="35">
          <cell r="A35" t="str">
            <v xml:space="preserve">Special Police Area Supervisor </v>
          </cell>
          <cell r="B35">
            <v>19</v>
          </cell>
          <cell r="D35" t="str">
            <v>Education:  Bachelor's degree relevant to the job                  
Experience:  3 years of relevant experience                
Training:  16 hours of relevant training    
Eligibility: Career Service Professional or its equivalent</v>
          </cell>
          <cell r="E35" t="str">
            <v>• Plans and manages all functions and operations of the district commands of a customs police in the enforcement of laws and ordinances, the prevention of crime, and protection of life and property</v>
          </cell>
          <cell r="F35" t="str">
            <v>Ability to: systematically apply management procedures and practices which provide customs with the necessary information to address possible risks in its area of concern; conduct law enforcement programs and services and to gather, analyze, review and ve</v>
          </cell>
        </row>
        <row r="36">
          <cell r="A36" t="str">
            <v xml:space="preserve">Intelligence Agent I           </v>
          </cell>
          <cell r="D36" t="str">
            <v>Education:  Completion of 2 years studies in college                   
Experience:  1 year of relevant experience                
Training:   4 hours of relevant training    
Eligibility:   Career Service Subprofessional or its equivalent</v>
          </cell>
          <cell r="E36" t="str">
            <v>• Performs basic intelligence and investigative activities such as detection, deterrence and prevention of commercial fraud, smuggling, intellectual property rights violation, terrorism, corruption, mismanagement, gross or aggravated misconduct, or miscon</v>
          </cell>
          <cell r="F36" t="str">
            <v>Ability to: gather, analyze, review and verify information on activities of identified subject or potential adversary relating to customs fraud and port security; comprehend, decide &amp; apply customs laws &amp; procedures</v>
          </cell>
        </row>
        <row r="37">
          <cell r="A37" t="str">
            <v>Intelligence Agent II</v>
          </cell>
          <cell r="D37" t="str">
            <v>Education:  Completion of 2 years studies in college                   
Experience:  2 years of relevant experience                
Training:   8 hours of relevant training    
Eligibility:   Career Service Subprofessional or its equivalent</v>
          </cell>
          <cell r="E37" t="str">
            <v>• Performs basic intelligence and investigative activities such as detection, deterrence and prevention of commercial fraud, smuggling, intellectual property rights violation, terrorism, corruption, mismanagement, gross or aggravated misconduct, or miscon</v>
          </cell>
          <cell r="F37" t="str">
            <v>Ability to: gather, analyze, review and verify information on activities of identified subject or potential adversary relating to customs fraud and port security; comprehend, decide &amp; apply customs laws &amp; procedures</v>
          </cell>
        </row>
        <row r="38">
          <cell r="A38" t="str">
            <v>Intelligence Officer I</v>
          </cell>
          <cell r="B38">
            <v>11</v>
          </cell>
          <cell r="D38" t="str">
            <v>Education: Bachelor's degree                   
Experience:  None required                
Training:  None required    
Eligibility:   Career Service Professional or its equivalent</v>
          </cell>
          <cell r="E38" t="str">
            <v>• Performs a wide range of intelligence and investigative activities such as detection, deterrence and prevention of commercial fraud, smuggling, intellectual property rights violation, terrorism, corruption, mismanagement, gross or aggravated misconduct,</v>
          </cell>
          <cell r="F38" t="str">
            <v>Ability to: conduct investigations as well as to gather, analyze, review and verify information on activities of identified subject or potential adversary relating to customs fraud and port security; comprehend, decide &amp; apply customs laws &amp; procedures</v>
          </cell>
        </row>
        <row r="39">
          <cell r="A39" t="str">
            <v xml:space="preserve">Intelligence Officer II        </v>
          </cell>
          <cell r="B39">
            <v>15</v>
          </cell>
          <cell r="D39" t="str">
            <v>Education:  Bachelor's degree relevant to the job                  
Experience:  1 year of relevant experience                
Training:  4 hours of relevant training    
Eligibility:  Career Service Professional or its equivalent</v>
          </cell>
          <cell r="E39" t="str">
            <v>• Performs a wide range of intelligence and investigative activities such as detection, deterrence and prevention of commercial fraud, smuggling, intellectual property rights violation, terrorism, corruption, mismanagement, gross or aggravated misconduct,</v>
          </cell>
          <cell r="F39" t="str">
            <v>Ability to: communicate facts and ideas clearly and effectively; conduct investigations as well as to gather, analyze, review and verify information on activities of identified subject or potential adversary relating to customs fraud and port security; co</v>
          </cell>
        </row>
        <row r="40">
          <cell r="A40" t="str">
            <v xml:space="preserve">Intelligence Officer III       </v>
          </cell>
          <cell r="B40">
            <v>18</v>
          </cell>
          <cell r="D40" t="str">
            <v>Education:  Bachelor's degree relevant to the job                  
Experience:  2 years of relevant experience                
Training:  8 hours of relevant training    
Eligibility:  Career Service Professional or its equivalent</v>
          </cell>
          <cell r="E40" t="str">
            <v>• Performs complex range of intelligence and investigative activities in the detection, deterrence and prevention of commercial fraud, smuggling, intellectual property rights violation, terrorism, corruption, mismanagement, gross or aggravated misconduct,</v>
          </cell>
          <cell r="F40" t="str">
            <v>Ability to: conduct investigations as well as to gather, analyze, review and verify information on activities of identified subject or potential adversary relating to customs fraud and port security; comprehend, decide &amp; apply customs laws &amp; procedures</v>
          </cell>
        </row>
        <row r="41">
          <cell r="A41" t="str">
            <v xml:space="preserve">Intelligence Officer IV        </v>
          </cell>
          <cell r="B41">
            <v>22</v>
          </cell>
          <cell r="D41" t="str">
            <v>Education:  Bachelor's degree relevant to the job                   
Experience:  3 years relevant experience                
Training:   16 hours relevant training     
Eligibility:   Career Service Professional or its equivalent</v>
          </cell>
          <cell r="E41" t="str">
            <v xml:space="preserve">• Performs highly advance intelligence and investigative work
</v>
          </cell>
          <cell r="F41" t="str">
            <v>Ability to manage the administrative, technical operations of the division; conduct investigations as well as to gather, analyze, review and verify information on activities of identified subject or potential adversary relating to customs fraud and port s</v>
          </cell>
        </row>
        <row r="42">
          <cell r="A42" t="str">
            <v xml:space="preserve">Intelligence Officer V        </v>
          </cell>
          <cell r="B42">
            <v>24</v>
          </cell>
          <cell r="D42" t="str">
            <v>Education:  Masteral Degree                   
Experience:  4 years in position(s) involving management and supervision                
Training:   24 hours of training in management and supervision     
Eligibility:   Career Service Professional or its e</v>
          </cell>
          <cell r="E42" t="str">
            <v>• Plans, organizes, directs, coordinates, controls and evaluates complex agency wide projects</v>
          </cell>
          <cell r="F42" t="str">
            <v>Ability to: lead, plan, organize and manage the administrative and technical operations of the division; conduct investigations as well as to gather, analyze, review and verify information on activities of identified subject or potential adversary relatin</v>
          </cell>
        </row>
        <row r="43">
          <cell r="A43" t="str">
            <v>Administrative Assistant I</v>
          </cell>
          <cell r="B43">
            <v>7</v>
          </cell>
          <cell r="D43" t="str">
            <v xml:space="preserve">Education: Completion of two (2) years in College      
Experience: none required
Training: none required
Eligibility: Career Service Subprofessional or its equivalent </v>
          </cell>
          <cell r="E43" t="str">
            <v xml:space="preserve">• Performs administrative work </v>
          </cell>
          <cell r="F43" t="str">
            <v>Ability to: provide administrative support to the division / unit; and IT literate</v>
          </cell>
        </row>
        <row r="44">
          <cell r="A44" t="str">
            <v>Administrative Assistant II</v>
          </cell>
          <cell r="B44">
            <v>8</v>
          </cell>
          <cell r="D44" t="str">
            <v>Education: Completion of two (2) years in College      
Experience: 1 year of relevant experience
Training: 4 hours of relevant training
Eligibility: Career Service Subprofessional or its equivalent</v>
          </cell>
          <cell r="E44" t="str">
            <v>• Performs routine administrative support or technical program assistance work which involves disseminating information, maintaining filing systems, and performing internal administrative support work</v>
          </cell>
          <cell r="F44" t="str">
            <v>Ability to: provide administrative support to the division / unit; and IT literate</v>
          </cell>
        </row>
        <row r="45">
          <cell r="A45" t="str">
            <v xml:space="preserve">Administrative Assistant III    </v>
          </cell>
          <cell r="B45">
            <v>9</v>
          </cell>
          <cell r="D45" t="str">
            <v>Education: Completion of two (2) years in College      
Experience: 1 year of relevant experience
Training: 4 hours of relevant training
Eligibility: Career Service Subprofessional or its equivalent</v>
          </cell>
          <cell r="E45" t="str">
            <v>• Performs complex administrative support or technical program assistance work which involves disseminating information, maintaining filing systems, and performing internal administrative support work</v>
          </cell>
          <cell r="F45" t="str">
            <v>Ability to: provide administrative support to the division / unit and has basic knowledge to use ICT</v>
          </cell>
        </row>
        <row r="46">
          <cell r="A46" t="str">
            <v>Administrative Officer I</v>
          </cell>
          <cell r="B46">
            <v>10</v>
          </cell>
          <cell r="D46" t="str">
            <v>Education: Bachelor's Degree or relevant to the job  
Experience: none required
Training: none required
Eligibility: Career Service Professional or its equivalent</v>
          </cell>
          <cell r="E46" t="str">
            <v>• Performs routinary functions in the areas of human resource, training, budget, general servies, records management and public information</v>
          </cell>
          <cell r="F46" t="str">
            <v>Ability to: perform administrative and technical functions and has basic knowledge in the use of ICT</v>
          </cell>
        </row>
        <row r="47">
          <cell r="A47" t="str">
            <v>Administrative Officer II</v>
          </cell>
          <cell r="B47">
            <v>11</v>
          </cell>
          <cell r="D47" t="str">
            <v>Education: Bachelor's Degree relevant to the job   
Experience: none required
Training: none required
Eligibility: Career Service Professional or its equivalent</v>
          </cell>
          <cell r="E47" t="str">
            <v>• Performs sub-professional or professional work and coordinates day to day work in the division</v>
          </cell>
          <cell r="F47" t="str">
            <v>Ability to: perform administrative and technical functions and has basic knowledge in the use of ICT</v>
          </cell>
        </row>
        <row r="48">
          <cell r="A48" t="str">
            <v>Administrative Officer III</v>
          </cell>
          <cell r="B48">
            <v>14</v>
          </cell>
          <cell r="D48" t="str">
            <v>Education: Bachelor's Degree relevant to the job      
Experience: 1 year of relevant experience
Training: 4 hours of relevant training
Eligibility: Career Service Professional or its equivalent</v>
          </cell>
          <cell r="E48" t="str">
            <v xml:space="preserve">• Conducts technical and administrative work which involves the performance of responsible administrative, management and staff assignments for a division/port  </v>
          </cell>
          <cell r="F48" t="str">
            <v>Ability to: perform administrative and technical functions and has basic knowledge in the use of ICT</v>
          </cell>
        </row>
        <row r="49">
          <cell r="A49" t="str">
            <v>Administrative Officer IV</v>
          </cell>
          <cell r="B49">
            <v>15</v>
          </cell>
          <cell r="D49" t="str">
            <v>Education: Bachelor's Degree relevant to te job     
Experience: 1 year of relevant experience
Training: 4 hours of relevant training
Eligibility: Career Service Professional or its equivalent</v>
          </cell>
          <cell r="E49" t="str">
            <v xml:space="preserve">• Plans, directs, and coordinates the work of technical and non-professional employees which involves the application of technical and administrative functions   </v>
          </cell>
          <cell r="F49" t="str">
            <v>Ability to: systematically apply management procedures and practices by providing the necessary information to address possible risks in its area of concern; and perform administrative and technical functions</v>
          </cell>
        </row>
        <row r="50">
          <cell r="A50" t="str">
            <v>Administrative Officer V</v>
          </cell>
          <cell r="B50">
            <v>18</v>
          </cell>
          <cell r="D50" t="str">
            <v>Education: Bachelor's Degree relevant to the job 
Experience: 2 years of relevant experience
Training: 8 hours of relevant training
Eligibility: Career Service Professional or its equivalent</v>
          </cell>
          <cell r="E50" t="str">
            <v>• Plans, directs, and coordinates the work of professional, technical and non-professional employees and assists the division chief</v>
          </cell>
          <cell r="F50" t="str">
            <v>Ability to: systematically apply management procedures and practices by providing the necessary information to address possible risks in its area of concern; and perform administrative, technical and fiscal functions</v>
          </cell>
        </row>
        <row r="51">
          <cell r="A51" t="str">
            <v>Accountant I</v>
          </cell>
          <cell r="B51">
            <v>12</v>
          </cell>
          <cell r="D51" t="str">
            <v>Education: Bachelor's Degree relevant to the job     
Experience: none required
Training: none required
Eligibility: RA 1080</v>
          </cell>
          <cell r="E51" t="str">
            <v>• Performs accounting work, requiring the professional accounting techniques</v>
          </cell>
          <cell r="F51" t="str">
            <v xml:space="preserve">Ability to: use basic knowledge on budgeting, accounting and auditing rules and regulations.
</v>
          </cell>
        </row>
        <row r="52">
          <cell r="A52" t="str">
            <v>Accountant II</v>
          </cell>
          <cell r="B52">
            <v>16</v>
          </cell>
          <cell r="D52" t="str">
            <v>Education: Bachelor's Degree relevant to the job     
Experience: 1year relevant experience
Training: 4 hours relative training
Eligibility: RA 1080</v>
          </cell>
          <cell r="E52" t="str">
            <v>• Performs, examines, and interprets accounting system and records</v>
          </cell>
          <cell r="F52" t="str">
            <v xml:space="preserve">Ability to: use basic knowledge on budgeting, accounting and auditing rules and regulations.
</v>
          </cell>
        </row>
        <row r="53">
          <cell r="A53" t="str">
            <v>Accountant III</v>
          </cell>
          <cell r="B53">
            <v>19</v>
          </cell>
          <cell r="D53" t="str">
            <v>Education: Bachelor's Degree relevant to the job     
Experience: 2 years relevant experience
Training: 8 hours relative training
Eligibility: RA 1080</v>
          </cell>
          <cell r="E53" t="str">
            <v>• Performs technical and professional, statistical and budgetary duties and provides financial administrative support in analyzing and monitoring agency's budget</v>
          </cell>
          <cell r="F53" t="str">
            <v xml:space="preserve">Ability to: use advance knowledge on budgeting, accounting and auditing rules and regulations and heads section/unit of a division
</v>
          </cell>
        </row>
        <row r="54">
          <cell r="A54" t="str">
            <v xml:space="preserve">Accountant IV                  </v>
          </cell>
          <cell r="B54">
            <v>22</v>
          </cell>
          <cell r="D54" t="str">
            <v>Education: Bachelor's Degree relevant to the job                
Experience: 3 years of relevant experience                
Training: 16 hours of relevant training    
Eligibility: RA 1080</v>
          </cell>
          <cell r="E54" t="str">
            <v>• Assists the division chief and directs the financial management and supervises several accounting sections</v>
          </cell>
          <cell r="F54" t="str">
            <v xml:space="preserve">Ability to: use advance knowledge on budgeting, accounting and auditing rules and regulations and can interpret and analyze data gathered on financial matters
</v>
          </cell>
        </row>
        <row r="55">
          <cell r="A55" t="str">
            <v>Statistician I</v>
          </cell>
          <cell r="B55">
            <v>11</v>
          </cell>
          <cell r="D55" t="str">
            <v>Education:  Bachelor's degree relevant to the job                 
Experience:  None required              
Training:  None required    
Eligibility:  Career Service Professional or its equivalent</v>
          </cell>
          <cell r="E55" t="str">
            <v>• Performs statistical computations, prepares reports and gathers, computes, and analyzes statistical data</v>
          </cell>
          <cell r="F55" t="str">
            <v xml:space="preserve">Ability to: gather, review, analyze and report revenue financial performance and to formulate/conduct audit procedures and techniques for financial and operations audit
</v>
          </cell>
        </row>
        <row r="56">
          <cell r="A56" t="str">
            <v>Statistician II</v>
          </cell>
          <cell r="B56">
            <v>15</v>
          </cell>
          <cell r="D56" t="str">
            <v>Education:  Bachelor's degree relevant to the job                  
Experience:  3 years of relevant experience                
Training:  16 hours of relevant training    
Eligibility:  Career Service Professional or its equivalent</v>
          </cell>
          <cell r="E56" t="str">
            <v>• Gathers, computes and analyzes statistical data; plans, prepares and presents general and statistical reports with project trends and expenditures</v>
          </cell>
          <cell r="F56" t="str">
            <v>Ability to: gather, review, analyze and report revenue financial performance, and to formulate/conduct audit procedures and techniques for financial and operations audit; comprehend, decide &amp; apply customs laws &amp; procedures</v>
          </cell>
        </row>
        <row r="57">
          <cell r="A57" t="str">
            <v xml:space="preserve">Statistician IV                 </v>
          </cell>
          <cell r="B57">
            <v>22</v>
          </cell>
          <cell r="D57" t="str">
            <v>Education:  Bachelor's degree relevant to the job                  
Experience:  3 years of relevant experience                
Training:  16 hours of relevant training    
Eligibility:  Career Service Professional or its equivalent</v>
          </cell>
          <cell r="E57" t="str">
            <v xml:space="preserve">• Performs highly advanced statistical work which involves planning, developing, and presenting statistical data and reports </v>
          </cell>
          <cell r="F57" t="str">
            <v>Ability to: lead in gathering, reviewing, analyzing and reporting revenue financial performance, and in formulating/conducting audit procedures and techniques for financial and operations audit; comprehend, decide &amp; apply customs laws &amp; procedures</v>
          </cell>
        </row>
        <row r="58">
          <cell r="A58" t="str">
            <v>Computer Maintenance Technologist III</v>
          </cell>
          <cell r="B58">
            <v>17</v>
          </cell>
          <cell r="D58" t="str">
            <v>Education:  Bachelor's Degree relevant to the job                 
Experience:  1 year of relevant experience                
Training:  4 hours of relevant training    
Eligibility:  Career Service Professional or its equivalent</v>
          </cell>
          <cell r="E58" t="str">
            <v>• Performs a full range of maintenance, troubleshooting, and repair of various types of computer equipment and provides limited training to more junior Computer Maintenance Technologist</v>
          </cell>
          <cell r="F58" t="str">
            <v>Ability to: systematically apply management procedures and practices by providing the necessary information to address possible risks in its area of concern, define and analyze IS/IT needs and recommend solutions; and optimize hardware, software and netwo</v>
          </cell>
        </row>
        <row r="59">
          <cell r="A59" t="str">
            <v>Computer Maintenance Technologist II</v>
          </cell>
          <cell r="B59">
            <v>15</v>
          </cell>
          <cell r="D59" t="str">
            <v>Education:  Bachelor's Degree relevant to the job                 
Experience:  1 year of relevant experience                
Training:  4 hours of relevant training    
Eligibility:  Career Service Professional or its equivalent</v>
          </cell>
          <cell r="E59" t="str">
            <v>• Performs daily monitoring and maintenance of ICT related equipments, record keeping of day-to-day operational problems on ICT equipment and applications systems</v>
          </cell>
          <cell r="F59" t="str">
            <v>Ability to: address possible risks related to IT; define and analyze IS/IT needs and recommend solutions; and optimize hardware, software and network utilization</v>
          </cell>
        </row>
        <row r="60">
          <cell r="A60" t="str">
            <v>Information Technology Officer II</v>
          </cell>
          <cell r="B60">
            <v>22</v>
          </cell>
          <cell r="D60" t="str">
            <v>Education:  Bachelor's degree relevant to the job                   
Experience:  3 years relevant experience                
Training:   16 hours relevant training     
Eligibility:   Career Service Professional or its equivalent</v>
          </cell>
          <cell r="E60" t="str">
            <v>• Leads or supervises a staff / team undertake systems / applications development and implementation, database maintenance, project planning / implementation, systems documentation, reporting, monitoring and maintenance of ICT related equipment and infras</v>
          </cell>
          <cell r="F60" t="str">
            <v>Ability to: systematically apply management procedures and practices by providing the necessary information to address possible risks in its area of concern; define and analyze IS/IT needs and recommend solutions; and optimize hardware, software and netwo</v>
          </cell>
        </row>
        <row r="61">
          <cell r="A61" t="str">
            <v>Information Technology Officer I</v>
          </cell>
          <cell r="B61">
            <v>19</v>
          </cell>
          <cell r="D61" t="str">
            <v>Education:  Bachelor's degree relevant to the job                   
Experience:  2 years relevant experience                
Training:   8 hours relevant training     
Eligibility:   Career Service Professional or its equivalent</v>
          </cell>
          <cell r="E61" t="str">
            <v>• Performs a variety of technical and administrative duties related to ICT systems</v>
          </cell>
          <cell r="F61" t="str">
            <v>Ability to: systematically apply management procedures and practices by providing the necessary information to address possible risks in its area of concern; analyze IS/IT needs and recommend solutions; and optimize hardware, software and network utilizat</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row r="1">
          <cell r="A1" t="str">
            <v>BOCB-ACOO-24-1998</v>
          </cell>
          <cell r="B1" t="str">
            <v>Assistant Customs Operations Officer</v>
          </cell>
          <cell r="C1" t="str">
            <v>09</v>
          </cell>
          <cell r="D1" t="str">
            <v>MICP</v>
          </cell>
        </row>
        <row r="2">
          <cell r="A2" t="str">
            <v>BOCB-ACOO-26-1998</v>
          </cell>
          <cell r="B2" t="str">
            <v>Assistant Customs Operations Officer</v>
          </cell>
          <cell r="C2" t="str">
            <v>09</v>
          </cell>
          <cell r="D2" t="str">
            <v>MICP</v>
          </cell>
        </row>
        <row r="3">
          <cell r="A3" t="str">
            <v>BOCB-ACOO-27-1998</v>
          </cell>
          <cell r="B3" t="str">
            <v>Assistant Customs Operations Officer</v>
          </cell>
          <cell r="C3" t="str">
            <v>09</v>
          </cell>
          <cell r="D3" t="str">
            <v>MICP</v>
          </cell>
        </row>
        <row r="4">
          <cell r="A4" t="str">
            <v>BOCB-ACOO-29-1998</v>
          </cell>
          <cell r="B4" t="str">
            <v>Assistant Customs Operations Officer</v>
          </cell>
          <cell r="C4" t="str">
            <v>09</v>
          </cell>
          <cell r="D4" t="str">
            <v>MICP</v>
          </cell>
        </row>
        <row r="5">
          <cell r="A5" t="str">
            <v>BOCB-ACOO-30-1998</v>
          </cell>
          <cell r="B5" t="str">
            <v>Assistant Customs Operations Officer</v>
          </cell>
          <cell r="C5" t="str">
            <v>09</v>
          </cell>
          <cell r="D5" t="str">
            <v>MICP</v>
          </cell>
        </row>
        <row r="6">
          <cell r="A6" t="str">
            <v>BOCB-ACOO-31-1998</v>
          </cell>
          <cell r="B6" t="str">
            <v>Assistant Customs Operations Officer</v>
          </cell>
          <cell r="C6" t="str">
            <v>09</v>
          </cell>
          <cell r="D6" t="str">
            <v>MICP</v>
          </cell>
        </row>
        <row r="7">
          <cell r="A7" t="str">
            <v>BOCB-ACOO-36-1998</v>
          </cell>
          <cell r="B7" t="str">
            <v>Assistant Customs Operations Officer</v>
          </cell>
          <cell r="C7" t="str">
            <v>09</v>
          </cell>
          <cell r="D7" t="str">
            <v>MICP</v>
          </cell>
        </row>
        <row r="8">
          <cell r="A8" t="str">
            <v>BOCB-ACOO-37-1998</v>
          </cell>
          <cell r="B8" t="str">
            <v>Assistant Customs Operations Officer</v>
          </cell>
          <cell r="C8" t="str">
            <v>09</v>
          </cell>
          <cell r="D8" t="str">
            <v>MICP</v>
          </cell>
        </row>
        <row r="9">
          <cell r="A9" t="str">
            <v>BOCB-ACOO-40-1998</v>
          </cell>
          <cell r="B9" t="str">
            <v>Assistant Customs Operations Officer</v>
          </cell>
          <cell r="C9" t="str">
            <v>09</v>
          </cell>
          <cell r="D9" t="str">
            <v>MICP</v>
          </cell>
        </row>
        <row r="10">
          <cell r="A10" t="str">
            <v>BOCB-ACOO-41-1998</v>
          </cell>
          <cell r="B10" t="str">
            <v>Assistant Customs Operations Officer</v>
          </cell>
          <cell r="C10" t="str">
            <v>09</v>
          </cell>
          <cell r="D10" t="str">
            <v>MICP</v>
          </cell>
        </row>
        <row r="11">
          <cell r="A11" t="str">
            <v>BOCB-ACOO-42-1998</v>
          </cell>
          <cell r="B11" t="str">
            <v>Assistant Customs Operations Officer</v>
          </cell>
          <cell r="C11" t="str">
            <v>09</v>
          </cell>
          <cell r="D11" t="str">
            <v>MICP</v>
          </cell>
        </row>
        <row r="12">
          <cell r="A12" t="str">
            <v>BOCB-ACOO-43-1998</v>
          </cell>
          <cell r="B12" t="str">
            <v>Assistant Customs Operations Officer</v>
          </cell>
          <cell r="C12" t="str">
            <v>09</v>
          </cell>
          <cell r="D12" t="str">
            <v>MICP</v>
          </cell>
        </row>
        <row r="13">
          <cell r="A13" t="str">
            <v>BOCB-ADAS2-36-2005</v>
          </cell>
          <cell r="B13" t="str">
            <v>Administrative Assistant II</v>
          </cell>
          <cell r="C13" t="str">
            <v>08</v>
          </cell>
          <cell r="D13" t="str">
            <v>MICP</v>
          </cell>
        </row>
        <row r="14">
          <cell r="A14" t="str">
            <v>BOCB-ADAS2-37-2005</v>
          </cell>
          <cell r="B14" t="str">
            <v>Administrative Assistant II</v>
          </cell>
          <cell r="C14" t="str">
            <v>08</v>
          </cell>
          <cell r="D14" t="str">
            <v>MICP</v>
          </cell>
        </row>
        <row r="15">
          <cell r="A15" t="str">
            <v>BOCB-ADOF1-75-2005</v>
          </cell>
          <cell r="B15" t="str">
            <v>Administrative Officer I</v>
          </cell>
          <cell r="C15" t="str">
            <v>10</v>
          </cell>
          <cell r="D15" t="str">
            <v>MICP</v>
          </cell>
        </row>
        <row r="16">
          <cell r="A16" t="str">
            <v>BOCB-ADOF1-77-2005</v>
          </cell>
          <cell r="B16" t="str">
            <v>Administrative Officer I</v>
          </cell>
          <cell r="C16" t="str">
            <v>10</v>
          </cell>
          <cell r="D16" t="str">
            <v>MICP</v>
          </cell>
        </row>
        <row r="17">
          <cell r="A17" t="str">
            <v>BOCB-ADOF2-36-2005</v>
          </cell>
          <cell r="B17" t="str">
            <v>Administrative Officer II</v>
          </cell>
          <cell r="C17" t="str">
            <v>11</v>
          </cell>
          <cell r="D17" t="str">
            <v>MICP</v>
          </cell>
        </row>
        <row r="18">
          <cell r="A18" t="str">
            <v>BOCB-ADOF3-31-2005</v>
          </cell>
          <cell r="B18" t="str">
            <v>Administrative Officer III</v>
          </cell>
          <cell r="C18" t="str">
            <v>14</v>
          </cell>
          <cell r="D18" t="str">
            <v>MICP</v>
          </cell>
        </row>
        <row r="19">
          <cell r="A19" t="str">
            <v>BOCB-ADOF4-27-2005</v>
          </cell>
          <cell r="B19" t="str">
            <v>Administrative Officer IV</v>
          </cell>
          <cell r="C19" t="str">
            <v>15</v>
          </cell>
          <cell r="D19" t="str">
            <v>MICP</v>
          </cell>
        </row>
        <row r="20">
          <cell r="A20" t="str">
            <v>BOCB-ATY2-31-2010</v>
          </cell>
          <cell r="B20" t="str">
            <v>Attorney II</v>
          </cell>
          <cell r="C20" t="str">
            <v>18</v>
          </cell>
          <cell r="D20" t="str">
            <v>MICP</v>
          </cell>
        </row>
        <row r="21">
          <cell r="A21" t="str">
            <v>BOCB-ATY3-51-2010</v>
          </cell>
          <cell r="B21" t="str">
            <v>Attorney III</v>
          </cell>
          <cell r="C21" t="str">
            <v>21</v>
          </cell>
          <cell r="D21" t="str">
            <v>MICP</v>
          </cell>
        </row>
        <row r="22">
          <cell r="A22" t="str">
            <v xml:space="preserve">BOCB-CCOO-19-1998
</v>
          </cell>
          <cell r="B22" t="str">
            <v>Chief Customs Operations Officer</v>
          </cell>
          <cell r="C22" t="str">
            <v>24</v>
          </cell>
          <cell r="D22" t="str">
            <v>MICP</v>
          </cell>
        </row>
        <row r="23">
          <cell r="A23" t="str">
            <v>BOCB-CCOO-20-1998</v>
          </cell>
          <cell r="B23" t="str">
            <v>Chief Customs Operations Officer</v>
          </cell>
          <cell r="C23" t="str">
            <v>24</v>
          </cell>
          <cell r="D23" t="str">
            <v>MICP</v>
          </cell>
        </row>
        <row r="24">
          <cell r="A24" t="str">
            <v>BOCB-CCOO-21-1998</v>
          </cell>
          <cell r="B24" t="str">
            <v>Chief Customs Operations Officer</v>
          </cell>
          <cell r="C24" t="str">
            <v>24</v>
          </cell>
          <cell r="D24" t="str">
            <v>MICP</v>
          </cell>
        </row>
        <row r="25">
          <cell r="A25" t="str">
            <v>BOCB-CCOO-25-1998</v>
          </cell>
          <cell r="B25" t="str">
            <v>Chief Customs Operations Officer</v>
          </cell>
          <cell r="C25" t="str">
            <v>24</v>
          </cell>
          <cell r="D25" t="str">
            <v>MICP</v>
          </cell>
        </row>
        <row r="26">
          <cell r="A26" t="str">
            <v>BOCB-CCOO-26-1998</v>
          </cell>
          <cell r="B26" t="str">
            <v>Chief Customs Operations Officer</v>
          </cell>
          <cell r="C26" t="str">
            <v>24</v>
          </cell>
          <cell r="D26" t="str">
            <v>MICP</v>
          </cell>
        </row>
        <row r="27">
          <cell r="A27" t="str">
            <v>BOCB-CCOO-29-1998</v>
          </cell>
          <cell r="B27" t="str">
            <v>Chief Customs Operations Officer</v>
          </cell>
          <cell r="C27" t="str">
            <v>24</v>
          </cell>
          <cell r="D27" t="str">
            <v>MICP</v>
          </cell>
        </row>
        <row r="28">
          <cell r="A28" t="str">
            <v>BOCB-COC5-25-1998</v>
          </cell>
          <cell r="B28" t="str">
            <v>Collector of Customs V</v>
          </cell>
          <cell r="C28" t="str">
            <v>25</v>
          </cell>
          <cell r="D28" t="str">
            <v>MICP</v>
          </cell>
        </row>
        <row r="29">
          <cell r="A29" t="str">
            <v>BOCB-COC6-3-1998</v>
          </cell>
          <cell r="B29" t="str">
            <v>Collector of Customs VI</v>
          </cell>
          <cell r="C29" t="str">
            <v>26</v>
          </cell>
          <cell r="D29" t="str">
            <v>MICP</v>
          </cell>
        </row>
        <row r="30">
          <cell r="A30" t="str">
            <v>BOCB-COPO1-290-1998</v>
          </cell>
          <cell r="B30" t="str">
            <v>Customs Operations Officer I</v>
          </cell>
          <cell r="C30" t="str">
            <v>11</v>
          </cell>
          <cell r="D30" t="str">
            <v>MICP</v>
          </cell>
        </row>
        <row r="31">
          <cell r="A31" t="str">
            <v>BOCB-COPO1-291-1998</v>
          </cell>
          <cell r="B31" t="str">
            <v>Customs Operations Officer I</v>
          </cell>
          <cell r="C31" t="str">
            <v>11</v>
          </cell>
          <cell r="D31" t="str">
            <v>MICP</v>
          </cell>
        </row>
        <row r="32">
          <cell r="A32" t="str">
            <v>BOCB-COPO1-351-1998</v>
          </cell>
          <cell r="B32" t="str">
            <v>Customs Operations Officer I</v>
          </cell>
          <cell r="C32" t="str">
            <v>11</v>
          </cell>
          <cell r="D32" t="str">
            <v>MICP</v>
          </cell>
        </row>
        <row r="33">
          <cell r="A33" t="str">
            <v>BOCB-COPO1-352-1998</v>
          </cell>
          <cell r="B33" t="str">
            <v>Customs Operations Officer I</v>
          </cell>
          <cell r="C33" t="str">
            <v>11</v>
          </cell>
          <cell r="D33" t="str">
            <v>MICP</v>
          </cell>
        </row>
        <row r="34">
          <cell r="A34" t="str">
            <v>BOCB-COPO1-353-1998</v>
          </cell>
          <cell r="B34" t="str">
            <v>Customs Operations Officer I</v>
          </cell>
          <cell r="C34" t="str">
            <v>11</v>
          </cell>
          <cell r="D34" t="str">
            <v>MICP</v>
          </cell>
        </row>
        <row r="35">
          <cell r="A35" t="str">
            <v>BOCB-COPO1-354-1998</v>
          </cell>
          <cell r="B35" t="str">
            <v>Customs Operations Officer I</v>
          </cell>
          <cell r="C35" t="str">
            <v>11</v>
          </cell>
          <cell r="D35" t="str">
            <v>MICP</v>
          </cell>
        </row>
        <row r="36">
          <cell r="A36" t="str">
            <v>BOCB-COPO1-355-1998</v>
          </cell>
          <cell r="B36" t="str">
            <v>Customs Operations Officer I</v>
          </cell>
          <cell r="C36" t="str">
            <v>11</v>
          </cell>
          <cell r="D36" t="str">
            <v>MICP</v>
          </cell>
        </row>
        <row r="37">
          <cell r="A37" t="str">
            <v>BOCB-COPO1-358-1998</v>
          </cell>
          <cell r="B37" t="str">
            <v>Customs Operations Officer I</v>
          </cell>
          <cell r="C37" t="str">
            <v>11</v>
          </cell>
          <cell r="D37" t="str">
            <v>MICP</v>
          </cell>
        </row>
        <row r="38">
          <cell r="A38" t="str">
            <v>BOCB-COPO1-363-1998</v>
          </cell>
          <cell r="B38" t="str">
            <v>Customs Operations Officer I</v>
          </cell>
          <cell r="C38" t="str">
            <v>11</v>
          </cell>
          <cell r="D38" t="str">
            <v>MICP</v>
          </cell>
        </row>
        <row r="39">
          <cell r="A39" t="str">
            <v>BOCB-COPO1-364-1998</v>
          </cell>
          <cell r="B39" t="str">
            <v>Customs Operations Officer I</v>
          </cell>
          <cell r="C39" t="str">
            <v>11</v>
          </cell>
          <cell r="D39" t="str">
            <v>MICP</v>
          </cell>
        </row>
        <row r="40">
          <cell r="A40" t="str">
            <v>BOCB-COPO1-366-1998</v>
          </cell>
          <cell r="B40" t="str">
            <v>Customs Operations Officer I</v>
          </cell>
          <cell r="C40" t="str">
            <v>11</v>
          </cell>
          <cell r="D40" t="str">
            <v>MICP</v>
          </cell>
        </row>
        <row r="41">
          <cell r="A41" t="str">
            <v>BOCB-COPO1-367-1998</v>
          </cell>
          <cell r="B41" t="str">
            <v>Customs Operations Officer I</v>
          </cell>
          <cell r="C41" t="str">
            <v>11</v>
          </cell>
          <cell r="D41" t="str">
            <v>MICP</v>
          </cell>
        </row>
        <row r="42">
          <cell r="A42" t="str">
            <v>BOCB-COPO2-42-1998</v>
          </cell>
          <cell r="B42" t="str">
            <v>Customs Operations Officer II</v>
          </cell>
          <cell r="C42" t="str">
            <v>13</v>
          </cell>
          <cell r="D42" t="str">
            <v>MICP</v>
          </cell>
        </row>
        <row r="43">
          <cell r="A43" t="str">
            <v>BOCB-COPO2-43-1998</v>
          </cell>
          <cell r="B43" t="str">
            <v>Customs Operations Officer II</v>
          </cell>
          <cell r="C43" t="str">
            <v>13</v>
          </cell>
          <cell r="D43" t="str">
            <v>MICP</v>
          </cell>
        </row>
        <row r="44">
          <cell r="A44" t="str">
            <v>BOCB-COPO2-44-1998</v>
          </cell>
          <cell r="B44" t="str">
            <v>Customs Operations Officer II</v>
          </cell>
          <cell r="C44" t="str">
            <v>13</v>
          </cell>
          <cell r="D44" t="str">
            <v>MICP</v>
          </cell>
        </row>
        <row r="45">
          <cell r="A45" t="str">
            <v>BOCB-COPO2-45-1998</v>
          </cell>
          <cell r="B45" t="str">
            <v>Customs Operations Officer II</v>
          </cell>
          <cell r="C45" t="str">
            <v>13</v>
          </cell>
          <cell r="D45" t="str">
            <v>MICP</v>
          </cell>
        </row>
        <row r="46">
          <cell r="A46" t="str">
            <v>BOCB-COPO2-49-1998</v>
          </cell>
          <cell r="B46" t="str">
            <v>Customs Operations Officer II</v>
          </cell>
          <cell r="C46" t="str">
            <v>13</v>
          </cell>
          <cell r="D46" t="str">
            <v>MICP</v>
          </cell>
        </row>
        <row r="47">
          <cell r="A47" t="str">
            <v>BOCB-COPO2-50-1998</v>
          </cell>
          <cell r="B47" t="str">
            <v>Customs Operations Officer II</v>
          </cell>
          <cell r="C47" t="str">
            <v>13</v>
          </cell>
          <cell r="D47" t="str">
            <v>MICP</v>
          </cell>
        </row>
        <row r="48">
          <cell r="A48" t="str">
            <v>BOCB-COPO2-51-1998</v>
          </cell>
          <cell r="B48" t="str">
            <v>Customs Operations Officer II</v>
          </cell>
          <cell r="C48" t="str">
            <v>13</v>
          </cell>
          <cell r="D48" t="str">
            <v>MICP</v>
          </cell>
        </row>
        <row r="49">
          <cell r="A49" t="str">
            <v>BOCB-COPO2-52-1998</v>
          </cell>
          <cell r="B49" t="str">
            <v>Customs Operations Officer II</v>
          </cell>
          <cell r="C49" t="str">
            <v>13</v>
          </cell>
          <cell r="D49" t="str">
            <v>MICP</v>
          </cell>
        </row>
        <row r="50">
          <cell r="A50" t="str">
            <v>BOCB-COPO2-53-1998</v>
          </cell>
          <cell r="B50" t="str">
            <v>Customs Operations Officer II</v>
          </cell>
          <cell r="C50" t="str">
            <v>13</v>
          </cell>
          <cell r="D50" t="str">
            <v>MICP</v>
          </cell>
        </row>
        <row r="51">
          <cell r="A51" t="str">
            <v>BOCB-COPO3-339-1998</v>
          </cell>
          <cell r="B51" t="str">
            <v>Customs Operations Officer III</v>
          </cell>
          <cell r="C51" t="str">
            <v>16</v>
          </cell>
          <cell r="D51" t="str">
            <v>MICP</v>
          </cell>
        </row>
        <row r="52">
          <cell r="A52" t="str">
            <v>BOCB-COPO3-340-1998</v>
          </cell>
          <cell r="B52" t="str">
            <v>Customs Operations Officer III</v>
          </cell>
          <cell r="C52" t="str">
            <v>16</v>
          </cell>
          <cell r="D52" t="str">
            <v>MICP</v>
          </cell>
        </row>
        <row r="53">
          <cell r="A53" t="str">
            <v>BOCB-COPO3-342-1998</v>
          </cell>
          <cell r="B53" t="str">
            <v>Customs Operations Officer III</v>
          </cell>
          <cell r="C53" t="str">
            <v>16</v>
          </cell>
          <cell r="D53" t="str">
            <v>MICP</v>
          </cell>
        </row>
        <row r="54">
          <cell r="A54" t="str">
            <v>BOCB-COPO3-343-1998</v>
          </cell>
          <cell r="B54" t="str">
            <v>Customs Operations Officer III</v>
          </cell>
          <cell r="C54" t="str">
            <v>16</v>
          </cell>
          <cell r="D54" t="str">
            <v>MICP</v>
          </cell>
        </row>
        <row r="55">
          <cell r="A55" t="str">
            <v>BOCB-COPO3-352-1998</v>
          </cell>
          <cell r="B55" t="str">
            <v>Customs Operations Officer III</v>
          </cell>
          <cell r="C55" t="str">
            <v>16</v>
          </cell>
          <cell r="D55" t="str">
            <v>MICP</v>
          </cell>
        </row>
        <row r="56">
          <cell r="A56" t="str">
            <v>BOCB-COPO3-353-1998</v>
          </cell>
          <cell r="B56" t="str">
            <v>Customs Operations Officer III</v>
          </cell>
          <cell r="C56" t="str">
            <v>16</v>
          </cell>
          <cell r="D56" t="str">
            <v>MICP</v>
          </cell>
        </row>
        <row r="57">
          <cell r="A57" t="str">
            <v>BOCB-COPO3-362-1998</v>
          </cell>
          <cell r="B57" t="str">
            <v>Customs Operations Officer III</v>
          </cell>
          <cell r="C57" t="str">
            <v>16</v>
          </cell>
          <cell r="D57" t="str">
            <v>MICP</v>
          </cell>
        </row>
        <row r="58">
          <cell r="A58" t="str">
            <v>BOCB-COPO3-364-1998</v>
          </cell>
          <cell r="B58" t="str">
            <v>Customs Operations Officer III</v>
          </cell>
          <cell r="C58" t="str">
            <v>16</v>
          </cell>
          <cell r="D58" t="str">
            <v>MICP</v>
          </cell>
        </row>
        <row r="59">
          <cell r="A59" t="str">
            <v>BOCB-COPO3-376-1998</v>
          </cell>
          <cell r="B59" t="str">
            <v>Customs Operations Officer III</v>
          </cell>
          <cell r="C59" t="str">
            <v>16</v>
          </cell>
          <cell r="D59" t="str">
            <v>MICP</v>
          </cell>
        </row>
        <row r="60">
          <cell r="A60" t="str">
            <v>BOCB-COPO3-377-1998</v>
          </cell>
          <cell r="B60" t="str">
            <v>Customs Operations Officer III</v>
          </cell>
          <cell r="C60" t="str">
            <v>16</v>
          </cell>
          <cell r="D60" t="str">
            <v>MICP</v>
          </cell>
        </row>
        <row r="61">
          <cell r="A61" t="str">
            <v>BOCB-COPO3-382-1998</v>
          </cell>
          <cell r="B61" t="str">
            <v>Customs Operations Officer III</v>
          </cell>
          <cell r="C61" t="str">
            <v>16</v>
          </cell>
          <cell r="D61" t="str">
            <v>MICP</v>
          </cell>
        </row>
        <row r="62">
          <cell r="A62" t="str">
            <v>BOCB-COPO3-384-1998</v>
          </cell>
          <cell r="B62" t="str">
            <v>Customs Operations Officer III</v>
          </cell>
          <cell r="C62" t="str">
            <v>16</v>
          </cell>
          <cell r="D62" t="str">
            <v>MICP</v>
          </cell>
        </row>
        <row r="63">
          <cell r="A63" t="str">
            <v>BOCB-COPO3-386-1998</v>
          </cell>
          <cell r="B63" t="str">
            <v>Customs Operations Officer III</v>
          </cell>
          <cell r="C63" t="str">
            <v>16</v>
          </cell>
          <cell r="D63" t="str">
            <v>MICP</v>
          </cell>
        </row>
        <row r="64">
          <cell r="A64" t="str">
            <v>BOCB-COPO3-390-1998</v>
          </cell>
          <cell r="B64" t="str">
            <v>Customs Operations Officer III</v>
          </cell>
          <cell r="C64" t="str">
            <v>16</v>
          </cell>
          <cell r="D64" t="str">
            <v>MICP</v>
          </cell>
        </row>
        <row r="65">
          <cell r="A65" t="str">
            <v>BOCB-COPO3-394-1998</v>
          </cell>
          <cell r="B65" t="str">
            <v>Customs Operations Officer III</v>
          </cell>
          <cell r="C65" t="str">
            <v>16</v>
          </cell>
          <cell r="D65" t="str">
            <v>MICP</v>
          </cell>
        </row>
        <row r="66">
          <cell r="A66" t="str">
            <v>BOCB-COPO3-395-1998</v>
          </cell>
          <cell r="B66" t="str">
            <v>Customs Operations Officer III</v>
          </cell>
          <cell r="C66" t="str">
            <v>16</v>
          </cell>
          <cell r="D66" t="str">
            <v>MICP</v>
          </cell>
        </row>
        <row r="67">
          <cell r="A67" t="str">
            <v>BOCB-COPO3-396-1998</v>
          </cell>
          <cell r="B67" t="str">
            <v>Customs Operations Officer III</v>
          </cell>
          <cell r="C67" t="str">
            <v>16</v>
          </cell>
          <cell r="D67" t="str">
            <v>MICP</v>
          </cell>
        </row>
        <row r="68">
          <cell r="A68" t="str">
            <v>BOCB-COPO3-397-1998</v>
          </cell>
          <cell r="B68" t="str">
            <v>Customs Operations Officer III</v>
          </cell>
          <cell r="C68" t="str">
            <v>16</v>
          </cell>
          <cell r="D68" t="str">
            <v>MICP</v>
          </cell>
        </row>
        <row r="69">
          <cell r="A69" t="str">
            <v>BOCB-COPO3-402-1998</v>
          </cell>
          <cell r="B69" t="str">
            <v>Customs Operations Officer III</v>
          </cell>
          <cell r="C69" t="str">
            <v>16</v>
          </cell>
          <cell r="D69" t="str">
            <v>MICP</v>
          </cell>
        </row>
        <row r="70">
          <cell r="A70" t="str">
            <v>BOCB-COPO3-407-1998</v>
          </cell>
          <cell r="B70" t="str">
            <v>Customs Operations Officer III</v>
          </cell>
          <cell r="C70" t="str">
            <v>16</v>
          </cell>
          <cell r="D70" t="str">
            <v>MICP</v>
          </cell>
        </row>
        <row r="71">
          <cell r="A71" t="str">
            <v>BOCB-COPO3-410-1998</v>
          </cell>
          <cell r="B71" t="str">
            <v>Customs Operations Officer III</v>
          </cell>
          <cell r="C71" t="str">
            <v>16</v>
          </cell>
          <cell r="D71" t="str">
            <v>MICP</v>
          </cell>
        </row>
        <row r="72">
          <cell r="A72" t="str">
            <v>BOCB-COPO3-412-1998</v>
          </cell>
          <cell r="B72" t="str">
            <v>Customs Operations Officer III</v>
          </cell>
          <cell r="C72" t="str">
            <v>16</v>
          </cell>
          <cell r="D72" t="str">
            <v>MICP</v>
          </cell>
        </row>
        <row r="73">
          <cell r="A73" t="str">
            <v>BOCB-COPO3-413-1998</v>
          </cell>
          <cell r="B73" t="str">
            <v>Customs Operations Officer III</v>
          </cell>
          <cell r="C73" t="str">
            <v>16</v>
          </cell>
          <cell r="D73" t="str">
            <v>MICP</v>
          </cell>
        </row>
        <row r="74">
          <cell r="A74" t="str">
            <v>BOCB-COPO3-414-1998</v>
          </cell>
          <cell r="B74" t="str">
            <v>Customs Operations Officer III</v>
          </cell>
          <cell r="C74" t="str">
            <v>16</v>
          </cell>
          <cell r="D74" t="str">
            <v>MICP</v>
          </cell>
        </row>
        <row r="75">
          <cell r="A75" t="str">
            <v>BOCB-COPO3-416-1998</v>
          </cell>
          <cell r="B75" t="str">
            <v>Customs Operations Officer III</v>
          </cell>
          <cell r="C75" t="str">
            <v>16</v>
          </cell>
          <cell r="D75" t="str">
            <v>MICP</v>
          </cell>
        </row>
        <row r="76">
          <cell r="A76" t="str">
            <v>BOCB-COPO3-417-1998</v>
          </cell>
          <cell r="B76" t="str">
            <v>Customs Operations Officer III</v>
          </cell>
          <cell r="C76" t="str">
            <v>16</v>
          </cell>
          <cell r="D76" t="str">
            <v>MICP</v>
          </cell>
        </row>
        <row r="77">
          <cell r="A77" t="str">
            <v>BOCB-COPO3-418-1998</v>
          </cell>
          <cell r="B77" t="str">
            <v>Customs Operations Officer III</v>
          </cell>
          <cell r="C77" t="str">
            <v>16</v>
          </cell>
          <cell r="D77" t="str">
            <v>MICP</v>
          </cell>
        </row>
        <row r="78">
          <cell r="A78" t="str">
            <v>BOCB-COPO3-419-1998</v>
          </cell>
          <cell r="B78" t="str">
            <v>Customs Operations Officer III</v>
          </cell>
          <cell r="C78" t="str">
            <v>16</v>
          </cell>
          <cell r="D78" t="str">
            <v>MICP</v>
          </cell>
        </row>
        <row r="79">
          <cell r="A79" t="str">
            <v>BOCB-COPO3-424-1998</v>
          </cell>
          <cell r="B79" t="str">
            <v>Customs Operations Officer III</v>
          </cell>
          <cell r="C79" t="str">
            <v>16</v>
          </cell>
          <cell r="D79" t="str">
            <v>MICP</v>
          </cell>
        </row>
        <row r="80">
          <cell r="A80" t="str">
            <v>BOCB-COPO3-425-1998</v>
          </cell>
          <cell r="B80" t="str">
            <v>Customs Operations Officer III</v>
          </cell>
          <cell r="C80" t="str">
            <v>16</v>
          </cell>
          <cell r="D80" t="str">
            <v>MICP</v>
          </cell>
        </row>
        <row r="81">
          <cell r="A81" t="str">
            <v>BOCB-COPO3-432-1998</v>
          </cell>
          <cell r="B81" t="str">
            <v>Customs Operations Officer III</v>
          </cell>
          <cell r="C81" t="str">
            <v>16</v>
          </cell>
          <cell r="D81" t="str">
            <v>MICP</v>
          </cell>
        </row>
        <row r="82">
          <cell r="A82" t="str">
            <v>BOCB-COPO3-435-1998</v>
          </cell>
          <cell r="B82" t="str">
            <v>Customs Operations Officer III</v>
          </cell>
          <cell r="C82" t="str">
            <v>16</v>
          </cell>
          <cell r="D82" t="str">
            <v>MICP</v>
          </cell>
        </row>
        <row r="83">
          <cell r="A83" t="str">
            <v>BOCB-COPO3-439-1998</v>
          </cell>
          <cell r="B83" t="str">
            <v>Customs Operations Officer III</v>
          </cell>
          <cell r="C83" t="str">
            <v>16</v>
          </cell>
          <cell r="D83" t="str">
            <v>MICP</v>
          </cell>
        </row>
        <row r="84">
          <cell r="A84" t="str">
            <v>BOCB-COPO3-440-1998</v>
          </cell>
          <cell r="B84" t="str">
            <v>Customs Operations Officer III</v>
          </cell>
          <cell r="C84" t="str">
            <v>16</v>
          </cell>
          <cell r="D84" t="str">
            <v>MICP</v>
          </cell>
        </row>
        <row r="85">
          <cell r="A85" t="str">
            <v>BOCB-COPO3-441-1998</v>
          </cell>
          <cell r="B85" t="str">
            <v>Customs Operations Officer III</v>
          </cell>
          <cell r="C85" t="str">
            <v>16</v>
          </cell>
          <cell r="D85" t="str">
            <v>MICP</v>
          </cell>
        </row>
        <row r="86">
          <cell r="A86" t="str">
            <v>BOCB-COPO3-442-1998</v>
          </cell>
          <cell r="B86" t="str">
            <v>Customs Operations Officer III</v>
          </cell>
          <cell r="C86" t="str">
            <v>16</v>
          </cell>
          <cell r="D86" t="str">
            <v>MICP</v>
          </cell>
        </row>
        <row r="87">
          <cell r="A87" t="str">
            <v>BOCB-COPO3-446-1998</v>
          </cell>
          <cell r="B87" t="str">
            <v>Customs Operations Officer III</v>
          </cell>
          <cell r="C87" t="str">
            <v>16</v>
          </cell>
          <cell r="D87" t="str">
            <v>MICP</v>
          </cell>
        </row>
        <row r="88">
          <cell r="A88" t="str">
            <v>BOCB-COPO3-447-1998</v>
          </cell>
          <cell r="B88" t="str">
            <v>Customs Operations Officer III</v>
          </cell>
          <cell r="C88" t="str">
            <v>16</v>
          </cell>
          <cell r="D88" t="str">
            <v>MICP</v>
          </cell>
        </row>
        <row r="89">
          <cell r="A89" t="str">
            <v>BOCB-COPO3-450-1998</v>
          </cell>
          <cell r="B89" t="str">
            <v>Customs Operations Officer III</v>
          </cell>
          <cell r="C89" t="str">
            <v>16</v>
          </cell>
          <cell r="D89" t="str">
            <v>MICP</v>
          </cell>
        </row>
        <row r="90">
          <cell r="A90" t="str">
            <v>BOCB-COPO3-451-1998</v>
          </cell>
          <cell r="B90" t="str">
            <v>Customs Operations Officer III</v>
          </cell>
          <cell r="C90" t="str">
            <v>16</v>
          </cell>
          <cell r="D90" t="str">
            <v>MICP</v>
          </cell>
        </row>
        <row r="91">
          <cell r="A91" t="str">
            <v>BOCB-COPO3-907-1998</v>
          </cell>
          <cell r="B91" t="str">
            <v>Customs Operations Officer III</v>
          </cell>
          <cell r="C91" t="str">
            <v>16</v>
          </cell>
          <cell r="D91" t="str">
            <v>MICP</v>
          </cell>
        </row>
        <row r="92">
          <cell r="A92" t="str">
            <v>BOCB-COPO4-25-1998</v>
          </cell>
          <cell r="B92" t="str">
            <v>Customs Operations Officer IV</v>
          </cell>
          <cell r="C92" t="str">
            <v>18</v>
          </cell>
          <cell r="D92" t="str">
            <v>MICP</v>
          </cell>
        </row>
        <row r="93">
          <cell r="A93" t="str">
            <v>BOCB-COPO5-101-1998</v>
          </cell>
          <cell r="B93" t="str">
            <v>Customs Operations Officer V</v>
          </cell>
          <cell r="C93" t="str">
            <v>20</v>
          </cell>
          <cell r="D93" t="str">
            <v>MICP</v>
          </cell>
        </row>
        <row r="94">
          <cell r="A94" t="str">
            <v>BOCB-COPO5-102-1998</v>
          </cell>
          <cell r="B94" t="str">
            <v>Customs Operations Officer V</v>
          </cell>
          <cell r="C94" t="str">
            <v>20</v>
          </cell>
          <cell r="D94" t="str">
            <v>MICP</v>
          </cell>
        </row>
        <row r="95">
          <cell r="A95" t="str">
            <v>BOCB-COPO5-106-1998</v>
          </cell>
          <cell r="B95" t="str">
            <v>Customs Operations Officer V</v>
          </cell>
          <cell r="C95" t="str">
            <v>20</v>
          </cell>
          <cell r="D95" t="str">
            <v>MICP</v>
          </cell>
        </row>
        <row r="96">
          <cell r="A96" t="str">
            <v>BOCB-COPO5-108-1998</v>
          </cell>
          <cell r="B96" t="str">
            <v>Customs Operations Officer V</v>
          </cell>
          <cell r="C96" t="str">
            <v>20</v>
          </cell>
          <cell r="D96" t="str">
            <v>MICP</v>
          </cell>
        </row>
        <row r="97">
          <cell r="A97" t="str">
            <v>BOCB-COPO5-113-1998</v>
          </cell>
          <cell r="B97" t="str">
            <v>Customs Operations Officer V</v>
          </cell>
          <cell r="C97" t="str">
            <v>20</v>
          </cell>
          <cell r="D97" t="str">
            <v>MICP</v>
          </cell>
        </row>
        <row r="98">
          <cell r="A98" t="str">
            <v>BOCB-COPO5-80-1998</v>
          </cell>
          <cell r="B98" t="str">
            <v>Customs Operations Officer V</v>
          </cell>
          <cell r="C98" t="str">
            <v>20</v>
          </cell>
          <cell r="D98" t="str">
            <v>MICP</v>
          </cell>
        </row>
        <row r="99">
          <cell r="A99" t="str">
            <v>BOCB-COPO5-81-1998</v>
          </cell>
          <cell r="B99" t="str">
            <v>Customs Operations Officer V</v>
          </cell>
          <cell r="C99" t="str">
            <v>20</v>
          </cell>
          <cell r="D99" t="str">
            <v>MICP</v>
          </cell>
        </row>
        <row r="100">
          <cell r="A100" t="str">
            <v>BOCB-COPO5-85-1998</v>
          </cell>
          <cell r="B100" t="str">
            <v>Customs Operations Officer V</v>
          </cell>
          <cell r="C100" t="str">
            <v>20</v>
          </cell>
          <cell r="D100" t="str">
            <v>MICP</v>
          </cell>
        </row>
        <row r="101">
          <cell r="A101" t="str">
            <v>BOCB-COPO5-86-1998</v>
          </cell>
          <cell r="B101" t="str">
            <v>Customs Operations Officer V</v>
          </cell>
          <cell r="C101" t="str">
            <v>20</v>
          </cell>
          <cell r="D101" t="str">
            <v>MICP</v>
          </cell>
        </row>
        <row r="102">
          <cell r="A102" t="str">
            <v>BOCB-COPO5-87-1998</v>
          </cell>
          <cell r="B102" t="str">
            <v>Customs Operations Officer V</v>
          </cell>
          <cell r="C102" t="str">
            <v>20</v>
          </cell>
          <cell r="D102" t="str">
            <v>MICP</v>
          </cell>
        </row>
        <row r="103">
          <cell r="A103" t="str">
            <v>BOCB-COPO5-90-1998</v>
          </cell>
          <cell r="B103" t="str">
            <v>Customs Operations Officer V</v>
          </cell>
          <cell r="C103" t="str">
            <v>20</v>
          </cell>
          <cell r="D103" t="str">
            <v>MICP</v>
          </cell>
        </row>
        <row r="104">
          <cell r="A104" t="str">
            <v>BOCB-COPO5-94-1998</v>
          </cell>
          <cell r="B104" t="str">
            <v>Customs Operations Officer V</v>
          </cell>
          <cell r="C104" t="str">
            <v>20</v>
          </cell>
          <cell r="D104" t="str">
            <v>MICP</v>
          </cell>
        </row>
        <row r="105">
          <cell r="A105" t="str">
            <v>BOCB-COPO5-96-1998</v>
          </cell>
          <cell r="B105" t="str">
            <v>Customs Operations Officer V</v>
          </cell>
          <cell r="C105" t="str">
            <v>20</v>
          </cell>
          <cell r="D105" t="str">
            <v>MICP</v>
          </cell>
        </row>
        <row r="106">
          <cell r="A106" t="str">
            <v>BOCB-COPO5-97-1998</v>
          </cell>
          <cell r="B106" t="str">
            <v>Customs Operations Officer V</v>
          </cell>
          <cell r="C106" t="str">
            <v>20</v>
          </cell>
          <cell r="D106" t="str">
            <v>MICP</v>
          </cell>
        </row>
        <row r="107">
          <cell r="A107" t="str">
            <v>BOCB-COPO5-98-1998</v>
          </cell>
          <cell r="B107" t="str">
            <v>Customs Operations Officer V</v>
          </cell>
          <cell r="C107" t="str">
            <v>20</v>
          </cell>
          <cell r="D107" t="str">
            <v>MICP</v>
          </cell>
        </row>
        <row r="108">
          <cell r="A108" t="str">
            <v>BOCB-SVCOO-19-1998</v>
          </cell>
          <cell r="B108" t="str">
            <v>Supervising Customs Operations Officer</v>
          </cell>
          <cell r="C108" t="str">
            <v>22</v>
          </cell>
          <cell r="D108" t="str">
            <v>MICP</v>
          </cell>
        </row>
        <row r="109">
          <cell r="A109" t="str">
            <v>BOCB-SVCOO-20-1998</v>
          </cell>
          <cell r="B109" t="str">
            <v>Supervising Customs Operations Officer</v>
          </cell>
          <cell r="C109" t="str">
            <v>22</v>
          </cell>
          <cell r="D109" t="str">
            <v>MICP</v>
          </cell>
        </row>
        <row r="110">
          <cell r="A110" t="str">
            <v>BOCB-SVCOO-21-1998</v>
          </cell>
          <cell r="B110" t="str">
            <v>Supervising Customs Operations Officer</v>
          </cell>
          <cell r="C110" t="str">
            <v>22</v>
          </cell>
          <cell r="D110" t="str">
            <v>MICP</v>
          </cell>
        </row>
        <row r="111">
          <cell r="A111" t="str">
            <v>BOCB-SVCOO-24-1998</v>
          </cell>
          <cell r="B111" t="str">
            <v>Supervising Customs Operations Officer</v>
          </cell>
          <cell r="C111" t="str">
            <v>22</v>
          </cell>
          <cell r="D111" t="str">
            <v>MICP</v>
          </cell>
        </row>
        <row r="112">
          <cell r="A112" t="str">
            <v>BOCB-SVCOO-26-1998</v>
          </cell>
          <cell r="B112" t="str">
            <v>Supervising Customs Operations Officer</v>
          </cell>
          <cell r="C112" t="str">
            <v>22</v>
          </cell>
          <cell r="D112" t="str">
            <v>MICP</v>
          </cell>
        </row>
        <row r="113">
          <cell r="A113" t="str">
            <v>BOCB-SVCOO-29-1998</v>
          </cell>
          <cell r="B113" t="str">
            <v>Supervising Customs Operations Officer</v>
          </cell>
          <cell r="C113" t="str">
            <v>22</v>
          </cell>
          <cell r="D113" t="str">
            <v>MICP</v>
          </cell>
        </row>
        <row r="114">
          <cell r="A114" t="str">
            <v>BOCB-SVCOO-25-1998</v>
          </cell>
          <cell r="B114" t="str">
            <v>Supervising Customs Operations Officer</v>
          </cell>
          <cell r="C114" t="str">
            <v>22</v>
          </cell>
          <cell r="D114" t="str">
            <v>MICP</v>
          </cell>
        </row>
        <row r="115">
          <cell r="A115" t="str">
            <v>BOCB-ADOF5-18-2005</v>
          </cell>
          <cell r="B115" t="str">
            <v>Administrative Officer V</v>
          </cell>
          <cell r="C115" t="str">
            <v>18</v>
          </cell>
          <cell r="D115" t="str">
            <v>MICP</v>
          </cell>
        </row>
        <row r="116">
          <cell r="A116" t="str">
            <v>BOCB-CCOO-31-1998</v>
          </cell>
          <cell r="B116" t="str">
            <v>Chief Customs Operations Officer</v>
          </cell>
          <cell r="C116" t="str">
            <v>24</v>
          </cell>
          <cell r="D116" t="str">
            <v>MICP</v>
          </cell>
        </row>
        <row r="117">
          <cell r="A117" t="str">
            <v>BOCB-COPO3-355-1998</v>
          </cell>
          <cell r="B117" t="str">
            <v>Customs Operations Officer III</v>
          </cell>
          <cell r="C117" t="str">
            <v>16</v>
          </cell>
          <cell r="D117" t="str">
            <v>MICP</v>
          </cell>
        </row>
        <row r="118">
          <cell r="A118" t="str">
            <v>BOCB-COPO5-91-1998</v>
          </cell>
          <cell r="B118" t="str">
            <v>Customs Operations Officer V</v>
          </cell>
          <cell r="C118" t="str">
            <v>20</v>
          </cell>
          <cell r="D118" t="str">
            <v>MICP</v>
          </cell>
        </row>
        <row r="119">
          <cell r="A119" t="str">
            <v>BOCB-A2-9-1998</v>
          </cell>
          <cell r="B119" t="str">
            <v>Accountant II</v>
          </cell>
          <cell r="C119" t="str">
            <v>16</v>
          </cell>
          <cell r="D119" t="str">
            <v>MICP</v>
          </cell>
        </row>
        <row r="120">
          <cell r="A120" t="str">
            <v>BOCB-ACOO-44-1998</v>
          </cell>
          <cell r="B120" t="str">
            <v>Assistant Customs Operations Officer</v>
          </cell>
          <cell r="C120" t="str">
            <v>09</v>
          </cell>
          <cell r="D120" t="str">
            <v>MICP</v>
          </cell>
        </row>
        <row r="121">
          <cell r="A121" t="str">
            <v>BOCB-ADOF1-80-2005</v>
          </cell>
          <cell r="B121" t="str">
            <v>Administrative Officer I</v>
          </cell>
          <cell r="C121" t="str">
            <v>10</v>
          </cell>
          <cell r="D121" t="str">
            <v>MICP</v>
          </cell>
        </row>
        <row r="122">
          <cell r="A122" t="str">
            <v>BOCB-COPO1-368-1998</v>
          </cell>
          <cell r="B122" t="str">
            <v>Customs Operations Officer I</v>
          </cell>
          <cell r="C122" t="str">
            <v>11</v>
          </cell>
          <cell r="D122" t="str">
            <v>MICP</v>
          </cell>
        </row>
        <row r="123">
          <cell r="A123" t="str">
            <v>BOCB-COPO1-369-1998</v>
          </cell>
          <cell r="B123" t="str">
            <v>Customs Operations Officer I</v>
          </cell>
          <cell r="C123" t="str">
            <v>11</v>
          </cell>
          <cell r="D123" t="str">
            <v>MICP</v>
          </cell>
        </row>
        <row r="124">
          <cell r="A124" t="str">
            <v>BOCB-COPO1-376-1998</v>
          </cell>
          <cell r="B124" t="str">
            <v>Customs Operations Officer I</v>
          </cell>
          <cell r="C124" t="str">
            <v>11</v>
          </cell>
          <cell r="D124" t="str">
            <v>MICP</v>
          </cell>
        </row>
        <row r="125">
          <cell r="A125" t="str">
            <v>BOCB-COPO1-377-1998</v>
          </cell>
          <cell r="B125" t="str">
            <v>Customs Operations Officer I</v>
          </cell>
          <cell r="C125" t="str">
            <v>11</v>
          </cell>
          <cell r="D125" t="str">
            <v>MICP</v>
          </cell>
        </row>
        <row r="126">
          <cell r="A126" t="str">
            <v>BOCB-COPO2-54-1998</v>
          </cell>
          <cell r="B126" t="str">
            <v>Customs Operations Officer II</v>
          </cell>
          <cell r="C126" t="str">
            <v>13</v>
          </cell>
          <cell r="D126" t="str">
            <v>MICP</v>
          </cell>
        </row>
        <row r="127">
          <cell r="A127" t="str">
            <v>BOCB-COPO3-453-1998</v>
          </cell>
          <cell r="B127" t="str">
            <v>Customs Operations Officer III</v>
          </cell>
          <cell r="C127" t="str">
            <v>16</v>
          </cell>
          <cell r="D127" t="str">
            <v>MICP</v>
          </cell>
        </row>
        <row r="128">
          <cell r="A128" t="str">
            <v>BOCB-COPO3-457-1998</v>
          </cell>
          <cell r="B128" t="str">
            <v>Customs Operations Officer III</v>
          </cell>
          <cell r="C128" t="str">
            <v>16</v>
          </cell>
          <cell r="D128" t="str">
            <v>MICP</v>
          </cell>
        </row>
        <row r="129">
          <cell r="A129" t="str">
            <v>BOCB-COPO3-458-1998</v>
          </cell>
          <cell r="B129" t="str">
            <v>Customs Operations Officer III</v>
          </cell>
          <cell r="C129" t="str">
            <v>16</v>
          </cell>
          <cell r="D129" t="str">
            <v>MICP</v>
          </cell>
        </row>
        <row r="130">
          <cell r="A130" t="str">
            <v>BOCB-COPO1-102-1998</v>
          </cell>
          <cell r="B130" t="str">
            <v>Customs Operations Officer I</v>
          </cell>
          <cell r="C130" t="str">
            <v>11</v>
          </cell>
          <cell r="D130" t="str">
            <v>Port of Iloilo</v>
          </cell>
        </row>
        <row r="131">
          <cell r="A131" t="str">
            <v>BOCB-COPO1-103-1998</v>
          </cell>
          <cell r="B131" t="str">
            <v>Customs Operations Officer I</v>
          </cell>
          <cell r="C131" t="str">
            <v>11</v>
          </cell>
          <cell r="D131" t="str">
            <v>Port of Iloilo</v>
          </cell>
        </row>
        <row r="132">
          <cell r="A132" t="str">
            <v>BOCB-COPO1-97-1998</v>
          </cell>
          <cell r="B132" t="str">
            <v>Customs Operations Officer I</v>
          </cell>
          <cell r="C132" t="str">
            <v>11</v>
          </cell>
          <cell r="D132" t="str">
            <v>Port of Iloilo</v>
          </cell>
        </row>
        <row r="133">
          <cell r="A133" t="str">
            <v>BOCB-COPO1-98-1998</v>
          </cell>
          <cell r="B133" t="str">
            <v>Customs Operations Officer I</v>
          </cell>
          <cell r="C133" t="str">
            <v>11</v>
          </cell>
          <cell r="D133" t="str">
            <v>Port of Iloilo</v>
          </cell>
        </row>
        <row r="134">
          <cell r="A134" t="str">
            <v>BOCB-COPO2-82-1998</v>
          </cell>
          <cell r="B134" t="str">
            <v>Customs Operations Officer II</v>
          </cell>
          <cell r="C134" t="str">
            <v>13</v>
          </cell>
          <cell r="D134" t="str">
            <v>Port of Iloilo</v>
          </cell>
        </row>
        <row r="135">
          <cell r="A135" t="str">
            <v>BOCB-COPO2-83-1998</v>
          </cell>
          <cell r="B135" t="str">
            <v>Customs Operations Officer II</v>
          </cell>
          <cell r="C135" t="str">
            <v>13</v>
          </cell>
          <cell r="D135" t="str">
            <v>Port of Iloilo</v>
          </cell>
        </row>
        <row r="136">
          <cell r="A136" t="str">
            <v>BOCB-COPO3-45-2012</v>
          </cell>
          <cell r="B136" t="str">
            <v>Customs Operations Officer III</v>
          </cell>
          <cell r="C136" t="str">
            <v>16</v>
          </cell>
          <cell r="D136" t="str">
            <v>Port of Iloilo</v>
          </cell>
        </row>
        <row r="137">
          <cell r="A137" t="str">
            <v>BOCB-COPO3-46-2012</v>
          </cell>
          <cell r="B137" t="str">
            <v>Customs Operations Officer III</v>
          </cell>
          <cell r="C137" t="str">
            <v>16</v>
          </cell>
          <cell r="D137" t="str">
            <v>Port of Iloilo</v>
          </cell>
        </row>
        <row r="138">
          <cell r="A138" t="str">
            <v>BOCB-COPO3-741-1998</v>
          </cell>
          <cell r="B138" t="str">
            <v>Customs Operations Officer III</v>
          </cell>
          <cell r="C138" t="str">
            <v>16</v>
          </cell>
          <cell r="D138" t="str">
            <v>Port of Iloilo</v>
          </cell>
        </row>
        <row r="139">
          <cell r="A139" t="str">
            <v>BOCB-COPO3-745-1998</v>
          </cell>
          <cell r="B139" t="str">
            <v>Customs Operations Officer III</v>
          </cell>
          <cell r="C139" t="str">
            <v>16</v>
          </cell>
          <cell r="D139" t="str">
            <v>Port of Iloilo</v>
          </cell>
        </row>
        <row r="140">
          <cell r="A140" t="str">
            <v>BOCB-COPO3-746-1998</v>
          </cell>
          <cell r="B140" t="str">
            <v>Customs Operations Officer III</v>
          </cell>
          <cell r="C140" t="str">
            <v>16</v>
          </cell>
          <cell r="D140" t="str">
            <v>Port of Iloilo</v>
          </cell>
        </row>
        <row r="141">
          <cell r="A141" t="str">
            <v>BOCB-COPO3-747-1998</v>
          </cell>
          <cell r="B141" t="str">
            <v>Customs Operations Officer III</v>
          </cell>
          <cell r="C141" t="str">
            <v>16</v>
          </cell>
          <cell r="D141" t="str">
            <v>Port of Iloilo</v>
          </cell>
        </row>
        <row r="142">
          <cell r="A142" t="str">
            <v>BOCB-COPO3-749-1998</v>
          </cell>
          <cell r="B142" t="str">
            <v>Customs Operations Officer III</v>
          </cell>
          <cell r="C142" t="str">
            <v>16</v>
          </cell>
          <cell r="D142" t="str">
            <v>Port of Iloilo</v>
          </cell>
        </row>
        <row r="143">
          <cell r="A143" t="str">
            <v>BOCB-COPO5-16-1998</v>
          </cell>
          <cell r="B143" t="str">
            <v>Customs Operations Officer V</v>
          </cell>
          <cell r="C143" t="str">
            <v>20</v>
          </cell>
          <cell r="D143" t="str">
            <v>Port of Iloilo</v>
          </cell>
        </row>
        <row r="144">
          <cell r="A144" t="str">
            <v>BOCB-ADOF3-36-2005</v>
          </cell>
          <cell r="B144" t="str">
            <v xml:space="preserve">Administrative Officer III     </v>
          </cell>
          <cell r="C144">
            <v>14</v>
          </cell>
          <cell r="D144" t="str">
            <v>Port of IloIlo</v>
          </cell>
        </row>
        <row r="145">
          <cell r="A145" t="str">
            <v>BOCB-COPO5-17-2012</v>
          </cell>
          <cell r="B145" t="str">
            <v>Customs Operations Officer V</v>
          </cell>
          <cell r="C145" t="str">
            <v>20</v>
          </cell>
          <cell r="D145" t="str">
            <v>Port of Iloilo</v>
          </cell>
        </row>
        <row r="146">
          <cell r="A146" t="str">
            <v>BOCB-ACOO-101-1998</v>
          </cell>
          <cell r="B146" t="str">
            <v>Assistant Customs Operations Officer</v>
          </cell>
          <cell r="C146" t="str">
            <v>09</v>
          </cell>
          <cell r="D146" t="str">
            <v>Port of Iloilo</v>
          </cell>
        </row>
        <row r="147">
          <cell r="A147" t="str">
            <v>BOCB-COC4-18-1998</v>
          </cell>
          <cell r="B147" t="str">
            <v>Collector of Customs IV</v>
          </cell>
          <cell r="C147" t="str">
            <v>24</v>
          </cell>
          <cell r="D147" t="str">
            <v>Port of Iloilo</v>
          </cell>
        </row>
        <row r="148">
          <cell r="A148" t="str">
            <v>BOCB-ACOO-102-1998</v>
          </cell>
          <cell r="B148" t="str">
            <v>Assistant Customs Operations Officer</v>
          </cell>
          <cell r="C148" t="str">
            <v>09</v>
          </cell>
          <cell r="D148" t="str">
            <v>Port of Iloilo</v>
          </cell>
        </row>
        <row r="149">
          <cell r="A149" t="str">
            <v>BOCB-ACOO-95-1998</v>
          </cell>
          <cell r="B149" t="str">
            <v>Assistant Customs Operations Officer</v>
          </cell>
          <cell r="C149" t="str">
            <v>09</v>
          </cell>
          <cell r="D149" t="str">
            <v>Port of Iloilo</v>
          </cell>
        </row>
        <row r="150">
          <cell r="A150" t="str">
            <v>BOCB-ACOO-98-1998</v>
          </cell>
          <cell r="B150" t="str">
            <v>Assistant Customs Operations Officer</v>
          </cell>
          <cell r="C150" t="str">
            <v>09</v>
          </cell>
          <cell r="D150" t="str">
            <v>Port of Iloilo</v>
          </cell>
        </row>
        <row r="151">
          <cell r="A151" t="str">
            <v>BOCB-ADAS2-46-2005</v>
          </cell>
          <cell r="B151" t="str">
            <v>Administrative Assistant II</v>
          </cell>
          <cell r="C151" t="str">
            <v>08</v>
          </cell>
          <cell r="D151" t="str">
            <v>Port of Iloilo</v>
          </cell>
        </row>
        <row r="152">
          <cell r="A152" t="str">
            <v>BOCB-ADOF1-97-2005</v>
          </cell>
          <cell r="B152" t="str">
            <v>Administrative Officer I</v>
          </cell>
          <cell r="C152" t="str">
            <v>10</v>
          </cell>
          <cell r="D152" t="str">
            <v>Sub-Port of Pulupandan</v>
          </cell>
        </row>
        <row r="153">
          <cell r="A153" t="str">
            <v>BOCB-ATY1-6-2010</v>
          </cell>
          <cell r="B153" t="str">
            <v>Attorney I</v>
          </cell>
          <cell r="C153" t="str">
            <v>16</v>
          </cell>
          <cell r="D153" t="str">
            <v>Sub-Port of Pulupandan</v>
          </cell>
        </row>
        <row r="154">
          <cell r="A154" t="str">
            <v>BOCB-COC2-6-1998</v>
          </cell>
          <cell r="B154" t="str">
            <v>Collector of Customs II</v>
          </cell>
          <cell r="C154" t="str">
            <v>22</v>
          </cell>
          <cell r="D154" t="str">
            <v>Sub-Port of Pulupandan</v>
          </cell>
        </row>
        <row r="155">
          <cell r="A155" t="str">
            <v>BOCB-COPO1-104-1998</v>
          </cell>
          <cell r="B155" t="str">
            <v>Customs Operations Officer I</v>
          </cell>
          <cell r="C155" t="str">
            <v>11</v>
          </cell>
          <cell r="D155" t="str">
            <v>Sub-Port of Pulupandan</v>
          </cell>
        </row>
        <row r="156">
          <cell r="A156" t="str">
            <v>BOCB-COPO1-108-1998</v>
          </cell>
          <cell r="B156" t="str">
            <v>Customs Operations Officer I</v>
          </cell>
          <cell r="C156" t="str">
            <v>11</v>
          </cell>
          <cell r="D156" t="str">
            <v>Sub-Port of Pulupandan</v>
          </cell>
        </row>
        <row r="157">
          <cell r="A157" t="str">
            <v>BOCB-COPO3-751-1998</v>
          </cell>
          <cell r="B157" t="str">
            <v>Customs Operations Officer III</v>
          </cell>
          <cell r="C157" t="str">
            <v>16</v>
          </cell>
          <cell r="D157" t="str">
            <v>Sub-Port of Pulupandan</v>
          </cell>
        </row>
        <row r="158">
          <cell r="A158" t="str">
            <v>BOCB-COC5-10-1998</v>
          </cell>
          <cell r="B158" t="str">
            <v>Collector of Customs V</v>
          </cell>
          <cell r="C158" t="str">
            <v>25</v>
          </cell>
          <cell r="D158" t="str">
            <v>Port of Iloilo</v>
          </cell>
        </row>
        <row r="159">
          <cell r="A159" t="str">
            <v>BOCB-COC4-4-1998</v>
          </cell>
          <cell r="B159" t="str">
            <v>Collector of Customs IV</v>
          </cell>
          <cell r="C159" t="str">
            <v>24</v>
          </cell>
          <cell r="D159" t="str">
            <v>Port of Surigao</v>
          </cell>
        </row>
        <row r="160">
          <cell r="A160" t="str">
            <v>BOCB-COC4-5-1998</v>
          </cell>
          <cell r="B160" t="str">
            <v>Collector of Customs IV</v>
          </cell>
          <cell r="C160" t="str">
            <v>24</v>
          </cell>
          <cell r="D160" t="str">
            <v>Port of Surigao</v>
          </cell>
        </row>
        <row r="161">
          <cell r="A161" t="str">
            <v>BOCB-COPO5-21-1998</v>
          </cell>
          <cell r="B161" t="str">
            <v>Customs Operations Officer V</v>
          </cell>
          <cell r="C161" t="str">
            <v>20</v>
          </cell>
          <cell r="D161" t="str">
            <v>Port of Surigao</v>
          </cell>
        </row>
        <row r="162">
          <cell r="A162" t="str">
            <v>BOCB-ATY2-41-2010</v>
          </cell>
          <cell r="B162" t="str">
            <v>Attorney II</v>
          </cell>
          <cell r="C162" t="str">
            <v>18</v>
          </cell>
          <cell r="D162" t="str">
            <v>Port of Surigao</v>
          </cell>
        </row>
        <row r="163">
          <cell r="A163" t="str">
            <v>BOCB-COPO4-49-1998</v>
          </cell>
          <cell r="B163" t="str">
            <v>Customs Operations Officer IV</v>
          </cell>
          <cell r="C163" t="str">
            <v>18</v>
          </cell>
          <cell r="D163" t="str">
            <v>Port of Surigao</v>
          </cell>
        </row>
        <row r="164">
          <cell r="A164" t="str">
            <v>BOCB-COPO3-810-1998</v>
          </cell>
          <cell r="B164" t="str">
            <v>Customs Operations Officer III</v>
          </cell>
          <cell r="C164" t="str">
            <v>16</v>
          </cell>
          <cell r="D164" t="str">
            <v>Port of Surigao</v>
          </cell>
        </row>
        <row r="165">
          <cell r="A165" t="str">
            <v>BOCB-COPO3-812-1998</v>
          </cell>
          <cell r="B165" t="str">
            <v>Customs Operations Officer III</v>
          </cell>
          <cell r="C165" t="str">
            <v>16</v>
          </cell>
          <cell r="D165" t="str">
            <v>Port of Surigao</v>
          </cell>
        </row>
        <row r="166">
          <cell r="A166" t="str">
            <v>BOCB-COPO3-813-1998</v>
          </cell>
          <cell r="B166" t="str">
            <v>Customs Operations Officer III</v>
          </cell>
          <cell r="C166" t="str">
            <v>16</v>
          </cell>
          <cell r="D166" t="str">
            <v>Port of Surigao</v>
          </cell>
        </row>
        <row r="167">
          <cell r="A167" t="str">
            <v>BOCB-ADOF4-42-2005</v>
          </cell>
          <cell r="B167" t="str">
            <v>Administrative Officer IV</v>
          </cell>
          <cell r="C167" t="str">
            <v>15</v>
          </cell>
          <cell r="D167" t="str">
            <v>Port of Surigao</v>
          </cell>
        </row>
        <row r="168">
          <cell r="A168" t="str">
            <v>BOCB-ADOF4-43-2005</v>
          </cell>
          <cell r="B168" t="str">
            <v>Administrative Officer IV</v>
          </cell>
          <cell r="C168" t="str">
            <v>15</v>
          </cell>
          <cell r="D168" t="str">
            <v>Port of Surigao</v>
          </cell>
        </row>
        <row r="169">
          <cell r="A169" t="str">
            <v>BOCB-ADOF4-44-2005</v>
          </cell>
          <cell r="B169" t="str">
            <v>Administrative Officer IV</v>
          </cell>
          <cell r="C169" t="str">
            <v>15</v>
          </cell>
          <cell r="D169" t="str">
            <v>Port of Surigao</v>
          </cell>
        </row>
        <row r="170">
          <cell r="A170" t="str">
            <v>BOCB-COPO1-155-1998</v>
          </cell>
          <cell r="B170" t="str">
            <v>Customs Operations Officer I</v>
          </cell>
          <cell r="C170" t="str">
            <v>11</v>
          </cell>
          <cell r="D170" t="str">
            <v>Port of Surigao</v>
          </cell>
        </row>
        <row r="171">
          <cell r="A171" t="str">
            <v>BOCB-COPO2-98-1998</v>
          </cell>
          <cell r="B171" t="str">
            <v>Customs Operations Officer II</v>
          </cell>
          <cell r="C171" t="str">
            <v>13</v>
          </cell>
          <cell r="D171" t="str">
            <v>Port of Surigao</v>
          </cell>
        </row>
        <row r="172">
          <cell r="A172" t="str">
            <v>BOCB-ACOO-126-1998</v>
          </cell>
          <cell r="B172" t="str">
            <v>Assistant Customs Operations Officer</v>
          </cell>
          <cell r="C172" t="str">
            <v>09</v>
          </cell>
          <cell r="D172" t="str">
            <v>Port of Surigao</v>
          </cell>
        </row>
        <row r="173">
          <cell r="A173" t="str">
            <v>BOCB-COC1-11-1998</v>
          </cell>
          <cell r="B173" t="str">
            <v>Collector of Customs I</v>
          </cell>
          <cell r="C173" t="str">
            <v>21</v>
          </cell>
          <cell r="D173" t="str">
            <v>Sub-Port of Bislig</v>
          </cell>
        </row>
        <row r="174">
          <cell r="A174" t="str">
            <v>BOCB-COPO3-818-1998</v>
          </cell>
          <cell r="B174" t="str">
            <v>Customs Operations Officer III</v>
          </cell>
          <cell r="C174" t="str">
            <v>16</v>
          </cell>
          <cell r="D174" t="str">
            <v>Sub-Port of Bislig</v>
          </cell>
        </row>
        <row r="175">
          <cell r="A175" t="str">
            <v>BOCB-COPO1-166-1998</v>
          </cell>
          <cell r="B175" t="str">
            <v>Customs Operations Officer I</v>
          </cell>
          <cell r="C175" t="str">
            <v>11</v>
          </cell>
          <cell r="D175" t="str">
            <v>Sub-Port of Bislig</v>
          </cell>
        </row>
        <row r="176">
          <cell r="A176" t="str">
            <v>BOCB-COPO2-101-1998</v>
          </cell>
          <cell r="B176" t="str">
            <v>Customs Operations Officer II</v>
          </cell>
          <cell r="C176" t="str">
            <v>13</v>
          </cell>
          <cell r="D176" t="str">
            <v>Sub-Port of Bislig</v>
          </cell>
        </row>
        <row r="177">
          <cell r="A177" t="str">
            <v>BOCB-ACOO-131-1998</v>
          </cell>
          <cell r="B177" t="str">
            <v>Assistant Customs Operations Officer</v>
          </cell>
          <cell r="C177" t="str">
            <v>09</v>
          </cell>
          <cell r="D177" t="str">
            <v>Sub-Port of Bislig</v>
          </cell>
        </row>
        <row r="178">
          <cell r="A178" t="str">
            <v>BOCB-ACOO-132-1998</v>
          </cell>
          <cell r="B178" t="str">
            <v>Assistant Customs Operations Officer</v>
          </cell>
          <cell r="C178" t="str">
            <v>09</v>
          </cell>
          <cell r="D178" t="str">
            <v>Sub-Port of Nasipit</v>
          </cell>
        </row>
        <row r="179">
          <cell r="A179" t="str">
            <v>BOCB-COC1-13-1998</v>
          </cell>
          <cell r="B179" t="str">
            <v>Collector of Customs I</v>
          </cell>
          <cell r="C179" t="str">
            <v>21</v>
          </cell>
          <cell r="D179" t="str">
            <v>Sub-Port of Nasipit</v>
          </cell>
        </row>
        <row r="180">
          <cell r="A180" t="str">
            <v>BOCB-COC2-10-1998</v>
          </cell>
          <cell r="B180" t="str">
            <v>Collector of Customs II</v>
          </cell>
          <cell r="C180" t="str">
            <v>22</v>
          </cell>
          <cell r="D180" t="str">
            <v>Sub-Port of Nasipit</v>
          </cell>
        </row>
        <row r="181">
          <cell r="A181" t="str">
            <v>BOCB-COPO1-169-1998</v>
          </cell>
          <cell r="B181" t="str">
            <v>Customs Operations Officer I</v>
          </cell>
          <cell r="C181" t="str">
            <v>11</v>
          </cell>
          <cell r="D181" t="str">
            <v>Sub-Port of Nasipit</v>
          </cell>
        </row>
        <row r="182">
          <cell r="A182" t="str">
            <v>BOCB-COPO3-824-1998</v>
          </cell>
          <cell r="B182" t="str">
            <v>Customs Operations Officer III</v>
          </cell>
          <cell r="C182" t="str">
            <v>16</v>
          </cell>
          <cell r="D182" t="str">
            <v>Sub-Port of Nasipit</v>
          </cell>
        </row>
        <row r="183">
          <cell r="A183" t="str">
            <v>BOCB-COPO4-50-1998</v>
          </cell>
          <cell r="B183" t="str">
            <v>Customs Operations Officer IV</v>
          </cell>
          <cell r="C183" t="str">
            <v>18</v>
          </cell>
          <cell r="D183" t="str">
            <v>Sub-Port of Nasipit</v>
          </cell>
        </row>
      </sheetData>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FILE"/>
      <sheetName val="Managerial Positions"/>
      <sheetName val="Summary of Vacancies"/>
      <sheetName val="Removed from vacancies"/>
      <sheetName val="21 AOCG "/>
      <sheetName val="317 EG "/>
      <sheetName val="8 IAG "/>
      <sheetName val="70 IG "/>
      <sheetName val="8 MISTG "/>
      <sheetName val="23 RCMG"/>
      <sheetName val="107 MICP "/>
      <sheetName val="234 NAIA "/>
      <sheetName val="6 Port of Aparri"/>
      <sheetName val="28 Port of Batangas "/>
      <sheetName val="42 Port of Cebu"/>
      <sheetName val="40 Port of CDO"/>
      <sheetName val="13 Port of Clark "/>
      <sheetName val="44 Port of Davao "/>
      <sheetName val="13 Port of Iloilo "/>
      <sheetName val="26 Port of Legaspi"/>
      <sheetName val="23 Port of Limay "/>
      <sheetName val="313 Port of Manila "/>
      <sheetName val="9 Port of San Fernando "/>
      <sheetName val="9 Port of Subic "/>
      <sheetName val="33 Port of Surigao "/>
      <sheetName val="22 Port of Tacloban"/>
      <sheetName val="42 Port of Zamboanga "/>
      <sheetName val="position description"/>
      <sheetName val="CCOO POSITIONS "/>
      <sheetName val="COC IV and V"/>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sheetData sheetId="10" refreshError="1"/>
      <sheetData sheetId="11"/>
      <sheetData sheetId="12"/>
      <sheetData sheetId="13" refreshError="1"/>
      <sheetData sheetId="14" refreshError="1"/>
      <sheetData sheetId="15" refreshError="1"/>
      <sheetData sheetId="16"/>
      <sheetData sheetId="17" refreshError="1"/>
      <sheetData sheetId="18"/>
      <sheetData sheetId="19" refreshError="1"/>
      <sheetData sheetId="20"/>
      <sheetData sheetId="21">
        <row r="320">
          <cell r="G320" t="str">
            <v>• Routine checking of documents for cargo and passenger clearance and conducts boarding formalities
• Checks completeness and correctness of required documents submitted for cargo clearance</v>
          </cell>
        </row>
      </sheetData>
      <sheetData sheetId="22" refreshError="1"/>
      <sheetData sheetId="23" refreshError="1"/>
      <sheetData sheetId="24" refreshError="1"/>
      <sheetData sheetId="25" refreshError="1"/>
      <sheetData sheetId="26" refreshError="1"/>
      <sheetData sheetId="27">
        <row r="1">
          <cell r="A1" t="str">
            <v>LIST OF PLANTILLA POSITIONS</v>
          </cell>
        </row>
        <row r="3">
          <cell r="A3" t="str">
            <v>Plantilla Position</v>
          </cell>
          <cell r="B3" t="str">
            <v>SG</v>
          </cell>
          <cell r="D3" t="str">
            <v>Qualification Standard</v>
          </cell>
          <cell r="E3" t="str">
            <v>Nature and Functions</v>
          </cell>
          <cell r="F3" t="str">
            <v>Competencies</v>
          </cell>
        </row>
        <row r="4">
          <cell r="A4" t="str">
            <v xml:space="preserve">Chief Administrative Officer </v>
          </cell>
          <cell r="B4">
            <v>24</v>
          </cell>
          <cell r="D4" t="str">
            <v>Education: Masteral Degree      
Experience: 4 years in position(s) involving management and supervision
Training: 24 hours of training in management and supervision
Eligibility: Career Service Professional or its equivalent</v>
          </cell>
          <cell r="E4" t="str">
            <v>• Plans, manages, coordinates and organizes activities of a division in a variety of administrative, technical and fiscal functions.</v>
          </cell>
          <cell r="F4" t="str">
            <v xml:space="preserve">Ability to: lead, plan, organize and manage the administrative, technical and fiscal operations of the division; develop and to see through completion plans, programs and projects
</v>
          </cell>
        </row>
        <row r="5">
          <cell r="A5" t="str">
            <v xml:space="preserve">Special Police Chief </v>
          </cell>
          <cell r="B5">
            <v>24</v>
          </cell>
          <cell r="D5" t="str">
            <v>Education: Masteral Degree      
Experience: 4 years in position(s) involving management and supervision
Training: 24 hours of training in management and supervision
Eligibility: Career Service Professional or its equivalent</v>
          </cell>
          <cell r="E5" t="str">
            <v>• Plans, manages, coordinates and organizes activities of a division in a variety of administrative, technical and fiscal functions.</v>
          </cell>
          <cell r="F5" t="str">
            <v xml:space="preserve">Ability to: lead, plan, organize and manage the administrative, technical and fiscal operations of the division; develop and to see through completion plans, programs and projects; enforce customs laws, rules and regulations.
</v>
          </cell>
        </row>
        <row r="6">
          <cell r="A6" t="str">
            <v>Information Technology Officer III</v>
          </cell>
          <cell r="B6">
            <v>24</v>
          </cell>
          <cell r="D6" t="str">
            <v>Education:  Masteral Degree      
Experience:  4 years in position(s) involving management and supervision      
Training:  24 hours of training in management and supervision    
Eligibility:   Career Service Professional or its equivalent</v>
          </cell>
          <cell r="E6" t="str">
            <v>• Plans, manages, coordinates and organizes activities of a division in a variety of administrative, technical and fiscal functions.</v>
          </cell>
          <cell r="F6" t="str">
            <v xml:space="preserve">Ability to: lead, plan, organize and manage the administrative, technical and fiscal operations of the division; develop and to see through completion plans, programs and projects; to define and analyze IS/IT needs and recommend solutions; optimize hardware, software and network utilization
</v>
          </cell>
        </row>
        <row r="7">
          <cell r="A7" t="str">
            <v>Chief Customs Operations Officer</v>
          </cell>
          <cell r="B7">
            <v>24</v>
          </cell>
          <cell r="D7" t="str">
            <v>Education:  Masteral Degree                   
Experience:  4 years in position(s) involving management and supervision                
Training:   24 hours of training in management and supervision     
Eligibility:   Career Service Professional or its equivalent</v>
          </cell>
          <cell r="E7" t="str">
            <v>• Plans, manages, coordinates and organizes activities of a division in a variety of administrative, technical and fiscal functions</v>
          </cell>
          <cell r="F7" t="str">
            <v xml:space="preserve">Ability to: lead, plan, organize and manage the administrative, technical and fiscal operations of the division; develop and to see through completion plans, programs and projects; and has advance knowledge on the revised TCCP 
</v>
          </cell>
        </row>
        <row r="8">
          <cell r="A8" t="str">
            <v>Special Police Assistant Chief</v>
          </cell>
          <cell r="B8">
            <v>22</v>
          </cell>
          <cell r="D8" t="str">
            <v>Education:  Bachelor's degree relevant to the job                   
Experience:  3 years relevant experience                
Training:   16 hours relevant training     
Eligibility:   Career Service Professional or its equivalent</v>
          </cell>
          <cell r="E8" t="str">
            <v>• Performs highly advanced customs operations work
• Supervises and coordinates the activities of a number of sections under a division engaged in administrative, technical, fiscal and research functions designed to contribute to the enforcement of customs laws and regulations</v>
          </cell>
          <cell r="F8" t="str">
            <v>Ability to: lead, plan, organize and manage the administrative, technical and fiscal operations of the division; monitor plans, programs and projects; enforce customs laws, rules and regulations</v>
          </cell>
        </row>
        <row r="9">
          <cell r="A9" t="str">
            <v>Supervising Customs Operations Officer</v>
          </cell>
          <cell r="B9">
            <v>22</v>
          </cell>
          <cell r="D9" t="str">
            <v>Education:  Bachelor's degree relevant to the job                   
Experience:  3 years relevant experience                
Training:  16 hours relevant training     
Eligibility:   Career Service Professional or its equivalent</v>
          </cell>
          <cell r="E9" t="str">
            <v>• Performs highly advanced customs operations work
• Supervises and coordinates the activities of a number of sections under a division engaged in administrative, technical, fiscal and research functions designed to contribute to the enforcement of customs laws and regulations</v>
          </cell>
          <cell r="F9" t="str">
            <v xml:space="preserve">Ability to: lead, plan, organize and manage the administrative, technical and fiscal operations of the division; develop and to see through completion plans, programs and projects; and has advance knowledge on the revised TCCP 
</v>
          </cell>
        </row>
        <row r="10">
          <cell r="A10" t="str">
            <v>Collector of Customs V</v>
          </cell>
          <cell r="B10">
            <v>25</v>
          </cell>
          <cell r="D10" t="str">
            <v>Education:  Masteral Degree               
Experience:  5 years of supervisory experience                
Training:    120 hours of managerial training  
Eligibility:   Career Service Professional or its equivalent</v>
          </cell>
          <cell r="E10" t="str">
            <v>• Plans, manages, coordinates, organizes activities,  promulgation of the districts regulations and instructions for the implementation of tariff and customs laws</v>
          </cell>
          <cell r="F10" t="str">
            <v xml:space="preserve">Ability to: lead, plan, organize and manage the administrative, technical and fiscal operations of the port; develop and to see through completion plans, programs and projects; and has advance knowledge on the revised TCCP 
</v>
          </cell>
        </row>
        <row r="11">
          <cell r="A11" t="str">
            <v>Collector of Customs IV</v>
          </cell>
          <cell r="B11">
            <v>24</v>
          </cell>
          <cell r="D11" t="str">
            <v>Education:  Masteral Degree                   
Experience:  4 years in position(s) involving management and supervision                
Training:   24 hours of training in management and supervision     
Eligibility:   Career Service Professional or its equivalent</v>
          </cell>
          <cell r="E11" t="str">
            <v>• Assists the Collector V in the planning, supervision, coordination and promulgation of the districts regulations and instructions for the implementation of tariff and customs laws</v>
          </cell>
          <cell r="F11" t="str">
            <v xml:space="preserve">Ability to: lead, plan, organize and manage the administrative, technical and fiscal operations of the port; develop and to see through completion plans, programs and projects; and has advance knowledge on the revised TCCP 
</v>
          </cell>
        </row>
        <row r="12">
          <cell r="A12" t="str">
            <v>Collector of Customs III</v>
          </cell>
          <cell r="B12">
            <v>23</v>
          </cell>
          <cell r="D12" t="str">
            <v>Education:  Bachelor's degree                    
Experience:  3 years relevant experience                
Training:   16 hours relevant training     
Eligibility:   Career Service Professional or its equivalent</v>
          </cell>
          <cell r="E12" t="str">
            <v>• Plans, assigns and supervises the work of staff in assigned subport under the collection district  
• Performs the duties of a Collector IV in his absence</v>
          </cell>
          <cell r="F12" t="str">
            <v xml:space="preserve">Ability to: lead, plan, organize and manage the administrative, technical and fiscal operations of the port/subport; develop and to see through completion plans, programs and projects; and has advance knowledge on the revised TCCP 
</v>
          </cell>
        </row>
        <row r="13">
          <cell r="A13" t="str">
            <v>Collector of Customs II</v>
          </cell>
          <cell r="B13">
            <v>22</v>
          </cell>
          <cell r="D13" t="str">
            <v>Education:  Bachelor's degree                    
Experience:  3 years relevant experience                
Training:  16 hours relevant training     
Eligibility:  Career Service Eligibility or its equivalent</v>
          </cell>
          <cell r="E13" t="str">
            <v>• Performs the duties and responsibilities of the Collector III in his absence</v>
          </cell>
          <cell r="F13" t="str">
            <v xml:space="preserve">Ability to: lead, plan, organize and manage the administrative, technical and fiscal operations of the port/subport; develop and to see through completion plans, programs and projects; and has advance knowledge on the revised TCCP 
</v>
          </cell>
        </row>
        <row r="14">
          <cell r="A14" t="str">
            <v>Collector of Customs I</v>
          </cell>
          <cell r="B14">
            <v>21</v>
          </cell>
          <cell r="D14" t="str">
            <v>Education:  Bachelor's degree                    
Experience:  2 years relevant experience                
Training:  8 hours relevant training     
Eligibility:  Career Service Eligibility or its equivalent</v>
          </cell>
          <cell r="E14" t="str">
            <v>• Performs routine managerial work and oversees the daily operations/ activities of the assigned subport</v>
          </cell>
          <cell r="F14" t="str">
            <v xml:space="preserve">Ability to: lead, plan, organize and manage the administrative, technical and fiscal operations of the port/subport; develop and to see through completion plans, programs and projects; and has advance knowledge on the revised TCCP 
</v>
          </cell>
        </row>
        <row r="15">
          <cell r="A15" t="str">
            <v>Customs Operations Officer V</v>
          </cell>
          <cell r="B15">
            <v>20</v>
          </cell>
          <cell r="D15" t="str">
            <v>Education:  Bachelor's degree                   
Experience:  3 years of relevant experience                
Training:  16 hours of relevant training    
Eligibility:  Career Service Professional or its equivalent</v>
          </cell>
          <cell r="E15" t="str">
            <v>• Assigns and directs the activities of a large group of COO III/COO IV engaged in the inspection, assessment, valuation, classification, examination and audit of imported goods in accordance with Customs Laws, rules and regulations</v>
          </cell>
          <cell r="F15" t="str">
            <v xml:space="preserve">Ability to: lead, plan, organize and manage the administrative and technical operations of the section/unit; and has advance knowledge on the revised TCCP, WTO evaluation system and computation of duties and taxes
</v>
          </cell>
        </row>
        <row r="16">
          <cell r="A16" t="str">
            <v>Customs Operations Officer IV</v>
          </cell>
          <cell r="B16">
            <v>18</v>
          </cell>
          <cell r="D16" t="str">
            <v>Education:  Bachelor's degree                   
Experience:  2 years of relevant experience                
Training:  8 hours of relevant training    
Eligibility:  Career Service Professional or its equivalent</v>
          </cell>
          <cell r="E16" t="str">
            <v>• Performs advanced technical duties in assessment, valuation, classification and audit activities on imported and exported activities</v>
          </cell>
          <cell r="F16" t="str">
            <v xml:space="preserve">Ability to: lead, plan, organize and manage the administrative and technical operations of the section/unit; and has advance knowledge on the revised TCCP 
</v>
          </cell>
        </row>
        <row r="17">
          <cell r="A17" t="str">
            <v>Customs Operations Officer III</v>
          </cell>
          <cell r="B17">
            <v>16</v>
          </cell>
          <cell r="D17" t="str">
            <v>Education:  Bachelor's degree                   
Experience:  1 year of relevant experience                
Training:  4 hours of relevant training    
Eligibility:  Career Service Professional or its equivalent</v>
          </cell>
          <cell r="E17" t="str">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ell>
          <cell r="F17" t="str">
            <v xml:space="preserve">Has basic to advance knowledge on the revised TCCP
</v>
          </cell>
        </row>
        <row r="18">
          <cell r="A18" t="str">
            <v>Customs Operations Officer II</v>
          </cell>
          <cell r="B18">
            <v>13</v>
          </cell>
          <cell r="D18" t="str">
            <v>Education:  Bachelor's degree                 
Experience:  none required                
Training:  none required    
Eligibility:  Career Service Professional or its equivalent</v>
          </cell>
          <cell r="E18" t="str">
            <v xml:space="preserve">• Performs simple but responsible sub-professional and professional work  
• Conducts studies on port operations matters
</v>
          </cell>
          <cell r="F18" t="str">
            <v xml:space="preserve">Has basic knowledge on the revised TCCP 
</v>
          </cell>
        </row>
        <row r="19">
          <cell r="A19" t="str">
            <v>Customs Operations Officer I</v>
          </cell>
          <cell r="B19">
            <v>11</v>
          </cell>
          <cell r="D19" t="str">
            <v>Education:  Bachelor's degree                  
Experience:  none required                
Training:  none required    
Eligibility:  Career Service Professional or its equivalent</v>
          </cell>
          <cell r="E19" t="str">
            <v>• Routine checking of documents for cargo and passenger clearance and conducts boarding formalities
• Checks completeness and correctness of required documents submitted for cargo clearance</v>
          </cell>
          <cell r="F19" t="str">
            <v xml:space="preserve">Has basic knowledge on the revised TCCP 
</v>
          </cell>
        </row>
        <row r="20">
          <cell r="A20" t="str">
            <v>Assistant Customs Operations Officer</v>
          </cell>
          <cell r="B20">
            <v>9</v>
          </cell>
          <cell r="D20" t="str">
            <v>Education:  Completion of 2 years studies in college                 
Experience:  1 year of relevant experience                
Training:  4 hours of relevant training    
Eligibility:  Career Service Subprofessional or its equivalent</v>
          </cell>
          <cell r="E20" t="str">
            <v xml:space="preserve">• Assists the COO I in carrying out the day to day functions of the office
• Checks and verifies completeness and correctness of documents.
</v>
          </cell>
          <cell r="F20" t="str">
            <v xml:space="preserve">Has basic knowledge on the revised TCCP 
</v>
          </cell>
        </row>
        <row r="21">
          <cell r="A21" t="str">
            <v>Attorney I</v>
          </cell>
          <cell r="B21">
            <v>15</v>
          </cell>
          <cell r="D21" t="str">
            <v>Education:  Bachelor of Laws                   Experience:  None required                Training:   None required   Eligibility:   RA 1080</v>
          </cell>
          <cell r="E21" t="str">
            <v>• Performs professional legal work that are routinary in nature such as profiling, case preparation, attendance to hearing and submission of reports on status of cases</v>
          </cell>
          <cell r="F21" t="str">
            <v xml:space="preserve">Ability to: recognize and comprehend provisions of the TCCP, Customs Administrative Orders &amp; Memoranda as well as the jurisprudence on revenue laws and in the prosecution of criminal cases
</v>
          </cell>
        </row>
        <row r="22">
          <cell r="A22" t="str">
            <v>Attorney II</v>
          </cell>
          <cell r="B22">
            <v>18</v>
          </cell>
          <cell r="D22" t="str">
            <v>Education:  Bachelor of Laws                   
Experience:  None required                
Training:   None required   Eligibility:   RA 1080</v>
          </cell>
          <cell r="E22" t="str">
            <v>• Performs professional legal work that are routinary in nature such as profiling, case preparation, attendance to hearing and submission of reports on status of cases</v>
          </cell>
          <cell r="F22" t="str">
            <v>Ability to: recognize, interpret and apply provisions of the TCCP, customs administrative Orders &amp; Memoranda as well As the jurisprudence on revenue laws and in the prosecution of criminal cases</v>
          </cell>
        </row>
        <row r="23">
          <cell r="A23" t="str">
            <v>Attorney III</v>
          </cell>
          <cell r="B23">
            <v>21</v>
          </cell>
          <cell r="D23" t="str">
            <v>Education:  Bachelor's degree relevant to the job                  
Experience:  1 year of relevant experience                
Training:  4 hours of relevant training    
Eligibility:  RA 1080</v>
          </cell>
          <cell r="E23" t="str">
            <v>• Performs professional legal work ranging from generalized to specialized assignments 
• Conducts research, profiling, prepares legal documents, submit periodic reports on status of cases and conducts/attends hearing</v>
          </cell>
          <cell r="F23" t="str">
            <v>Ability to: recognize, interpret and apply provisions of the TCCP, customs administrative Orders &amp; Memoranda as well as the jurisprudence on revenue Laws and in the prosecution of administrative and criminal cases</v>
          </cell>
        </row>
        <row r="24">
          <cell r="A24" t="str">
            <v xml:space="preserve">Attorney IV                    </v>
          </cell>
          <cell r="B24">
            <v>23</v>
          </cell>
          <cell r="D24" t="str">
            <v>Education:  Bachelor's degree relevant to the job                  
Experience:  2 years of relevant experience                
Training:  8 hours of relevant training    
Eligibility:  RA 1080</v>
          </cell>
          <cell r="E24" t="str">
            <v xml:space="preserve">• Performs highly advanced professional legal work
• Assists the Division Chief in supervising the case preparation including consolidation of evidence and preparation of legal documentations
</v>
          </cell>
          <cell r="F24" t="str">
            <v>Ability to: recognize, interpret and apply provisions of the TCCP, customs administrative Orders &amp; Memoranda and the jurisprudence on revenue laws and in the prosecution of administrative and criminal cases; manage the administrative, technical operations of the division</v>
          </cell>
        </row>
        <row r="25">
          <cell r="A25" t="str">
            <v>Attorney V</v>
          </cell>
          <cell r="B25">
            <v>25</v>
          </cell>
          <cell r="D25" t="str">
            <v>Education:  Masteral Degree                  
Experience:  3 years of relevant experience                
Training:  16 hours of relevant training    
Eligibility:  RA 1080</v>
          </cell>
          <cell r="E25" t="str">
            <v>• As head of a division, Performs a wide variety of complex and diverse advanced level professional legal duties
• Supervises the handling of cases by assigned lawyers to ensure proper and successful prosecution</v>
          </cell>
          <cell r="F25" t="str">
            <v>Ability to: recognize, interpret and apply provisions of the TCCP, customs administrative Orders &amp; Memoranda and the jurisprudence on revenue laws and in the prosecution of administrative and criminal cases; lead, plan, organize and manage the administrative, technical operations of the division</v>
          </cell>
        </row>
        <row r="26">
          <cell r="A26" t="str">
            <v>Special Agent I (EG)</v>
          </cell>
          <cell r="B26">
            <v>8</v>
          </cell>
          <cell r="D26" t="str">
            <v>Education:  2 years in college
Experience:  1 year relevant experience                
Training:   4 hours relevant training     
Eligibility:   Career Service Subprofessional or its equivalent</v>
          </cell>
          <cell r="E26" t="str">
            <v xml:space="preserve">• Performs police and security functions in a conduct of search, seizure, and arrest within customs jurisdiction or even outside upon lawful order
• Collects/gathers, compiles and collates information on acts on violation of the TCCP and other laws, rules, and regulations
</v>
          </cell>
          <cell r="F26" t="str">
            <v xml:space="preserve">Ability to: enforce customs laws, rules, and regulations; comprehend, decide &amp; apply customs laws &amp; procedures </v>
          </cell>
        </row>
        <row r="27">
          <cell r="A27" t="str">
            <v>Special Agent II (EG)</v>
          </cell>
          <cell r="B27">
            <v>11</v>
          </cell>
          <cell r="D27" t="str">
            <v>Education:  2 years in college
Experience:  2 years relevant experience                
Training:   8 hours relevant training     
Eligibility:   Career Service Subprofessional or its equivalent</v>
          </cell>
          <cell r="E27" t="str">
            <v>• Performs basic intelligence and investigative work involving the gathering/collection, compilation, and collation of information in the detection, deterrence, and prevention of commercial fraud, smuggling, intellectual property rights violation, terrorism, corruption, mismanagement, gross and aggravated misconduct, or misconduct that may be criminal in nature
• Conducts security mission activities onboard a vessel or aircraft, searches, seizes illicit cargoes, and/or baggages, and other contraband, and executes arrest in coordination with other law enforcement agancies</v>
          </cell>
          <cell r="F27" t="str">
            <v>Ability to: conduct law enforcement programs and services and to gather, analyze, review and verify information on activities of identified subject or potential adversary relating to customs fraud and port security; comprehend, decide &amp; apply customs laws &amp; procedures</v>
          </cell>
        </row>
        <row r="28">
          <cell r="A28" t="str">
            <v xml:space="preserve">Special Police Lieutenant      </v>
          </cell>
          <cell r="B28">
            <v>11</v>
          </cell>
          <cell r="D28" t="str">
            <v>Education:  Bachelor's degree relevant to the job                  
Experience:  3 years of relevant experience                
Training:  16 hours of relevant training    
Eligibility:  Career Service Professional or its equivalent</v>
          </cell>
          <cell r="E28" t="str">
            <v>• Serves as supervisor of an assigned Sector/Unit to support and augment field operations, and performs administrative duties to improve effectiveness of the division
• Supervises the activities of the detachment engaged in the enforcement of laws and order within the customs areas</v>
          </cell>
          <cell r="F28" t="str">
            <v>Ability to: systematically apply management procedures and practices by providing necessary information to address possible risks in its area of concern; conduct law enforcement programs and services and to gather, analyze, review and verify information on activities of identified subject or potential adversary relating to customs fraud and port security; comprehend, decide &amp; apply customs laws &amp; procedures</v>
          </cell>
        </row>
        <row r="29">
          <cell r="A29" t="str">
            <v xml:space="preserve">Special Police Captain         </v>
          </cell>
          <cell r="B29">
            <v>13</v>
          </cell>
          <cell r="D29" t="str">
            <v>Education:  Bachelor's degree relevant to the job                  
Experience:  3 years of relevant experience                
Training:  16 hours of relevant training    
Eligibility:  Career Service Professional or its equivalent</v>
          </cell>
          <cell r="E29" t="str">
            <v>• Manages the activities of the Customs Police District and acts as chief of section/unit, sector commander, deputy district commander/district commander
• Assists in the supervision of a district command in the enforcement of customs and security laws, rules and regulations within the customs zone</v>
          </cell>
          <cell r="F29" t="str">
            <v>Ability to: systematically apply management procedures and practices by providing necessary information to address possible risks in its area of concern; conduct law enforcement programs and services and to gather, analyze, review and verify information on activities of identified subject or potential adversary relating to customs fraud and port security; comprehend, decide &amp; apply customs laws &amp; procedures</v>
          </cell>
        </row>
        <row r="30">
          <cell r="A30" t="str">
            <v xml:space="preserve">Special Police Major           </v>
          </cell>
          <cell r="B30">
            <v>15</v>
          </cell>
          <cell r="D30" t="str">
            <v>Education:  Bachelor's degree relevant to the job                  
Experience:  3 years of relevant experience                
Training:  16 hours of relevant training    
Eligibility:  Career Service Professional or its equivalent</v>
          </cell>
          <cell r="E30" t="str">
            <v>• Supervises work in connection with the prevention, reporting, investigation, prosecution, and analysis of crime
• Plans, directs, supervises, and coordinates the activities of a district command engaged in the enforcement of customs and security laws, rules and regulations</v>
          </cell>
          <cell r="F30" t="str">
            <v>Ability to: systematically apply management procedures and practices which provide customs with the necessary information to address possible risks in its area of concern; conduct law enforcement programs and services and to gather, analyze, review and verify information on activities of identified subject or potential adversary relating to customs fraud and port security; comprehend, decide &amp; apply customs Laws &amp; procedures; lead, plan, organize and manage the administrative, technical operations of the port/unit</v>
          </cell>
        </row>
        <row r="31">
          <cell r="A31" t="str">
            <v>Special Agent I (IG)</v>
          </cell>
          <cell r="B31">
            <v>8</v>
          </cell>
          <cell r="D31" t="str">
            <v>Education:  2 years in college
Experience:  1 year relevant experience                
Training:   4 hours relevant training     
Eligibility:   Career Service Subprofessional or its equivalent</v>
          </cell>
          <cell r="E31" t="str">
            <v>• Performs basic intelligence and investigative work involving the gathering/collection, compilation, and collation of information in the detection, deterrence, and prevention of commercial fraud, smuggling, intellectual property rights violation, terrorism, corruption, mismanagement, gross and aggravated misconduct, or misconduct that may be criminal in nature</v>
          </cell>
          <cell r="F31" t="str">
            <v>Ability to: gather, analyze, review and verify information on activities of identified subject or potential adversary relating to customs fraud and port security; comprehend, decide &amp; apply customs laws &amp; procedures</v>
          </cell>
        </row>
        <row r="32">
          <cell r="A32" t="str">
            <v>Special Agent II (IG)</v>
          </cell>
          <cell r="B32">
            <v>11</v>
          </cell>
          <cell r="D32" t="str">
            <v>Education:  2 years in college
Experience:  2 years relevant experience                
Training:   8 hours relevant training     
Eligibility:   Career Service Subprofessional or its equivalent</v>
          </cell>
          <cell r="E32" t="str">
            <v>• Performs basic intelligence and investigative work involving the gathering/collection, compilation, and collation of information in the detection, deterrence, and prevention of commercial fraud, smuggling, intellectual property rights violation, terrorism, corruption, mismanagement, gross and aggravated misconduct, or misconduct that may be criminal in nature
• Conducts security mission activities onboard a vessel or aircraft, searches, seizes illicit cargoes, and/or baggages, and other contraband, and executes arrest in coordination with other law enforcement agancies</v>
          </cell>
          <cell r="F32" t="str">
            <v>Ability to: gather, analyze, review and verify information on activities of identified subject or potential adversary relating to customs fraud and port security; comprehend, decide &amp; apply customs laws &amp; procedures</v>
          </cell>
        </row>
        <row r="33">
          <cell r="A33" t="str">
            <v xml:space="preserve">Special Investigator I         </v>
          </cell>
          <cell r="B33">
            <v>11</v>
          </cell>
          <cell r="D33" t="str">
            <v>Education: Bachelor's degree relevant to the job                   
Experience:  None required                
Training:  None required    
Eligibility:   Career Service Professional or its equivalent</v>
          </cell>
          <cell r="E33" t="str">
            <v>• Works with higher level investigators and may be assigned segments of investigative cases, studies assigened case materials, interviws people to verify facts or obtain specific information, secures documentary evidence and learns and applies investigative principles and techniques</v>
          </cell>
          <cell r="F33" t="str">
            <v>Ability to: communicate facts and ideas clearly and effectively; conduct investigations as well as to gather, analyze, review and verify information on activities of identified subject or potential adversary relating to customs fraud and port security; comprehend, decide &amp; apply customs laws &amp; procedures</v>
          </cell>
        </row>
        <row r="34">
          <cell r="A34" t="str">
            <v xml:space="preserve">Special Investigator II        </v>
          </cell>
          <cell r="B34">
            <v>15</v>
          </cell>
          <cell r="D34" t="str">
            <v>Education:  Bachelor's degree relevant to the job                  
Experience:  3 years of relevant experience                
Training:  16 hours of relevant training    
Eligibility:  Career Service Professional or its equivalent</v>
          </cell>
          <cell r="E34" t="str">
            <v>• Supervises work of lower level investigators and may delegate segments of investigative cases
• Performs a broader range of investigative activities in the prevention and detection of violations of laws, rules and regulations falling within the bureau's jurisdiction</v>
          </cell>
          <cell r="F34" t="str">
            <v>Ability to: communicate facts and ideas clearly and effectively; conduct investigations as well as to gather, analyze, review and verify information on activities of identified subject or potential adversary relating to customs fraud and port security; comprehend, decide &amp; apply customs laws &amp; procedures</v>
          </cell>
        </row>
        <row r="35">
          <cell r="A35" t="str">
            <v xml:space="preserve">Special Police Area Supervisor </v>
          </cell>
          <cell r="B35">
            <v>19</v>
          </cell>
          <cell r="D35" t="str">
            <v>Education:  Bachelor's degree relevant to the job                  
Experience:  3 years of relevant experience                
Training:  16 hours of relevant training    
Eligibility: Career Service Professional or its equivalent</v>
          </cell>
          <cell r="E35" t="str">
            <v>• Plans and manages all functions and operations of the district commands of a customs police in the enforcement of laws and ordinances, the prevention of crime, and protection of life and property</v>
          </cell>
          <cell r="F35" t="str">
            <v>Ability to: systematically apply management procedures and practices which provide customs with the necessary information to address possible risks in its area of concern; conduct law enforcement programs and services and to gather, analyze, review and verify information on activities of identified subject or potential adversary relating to customs fraud and port security; comprehend, decide &amp; apply customs laws &amp; procedures; manage the administrative, technical operations of the port/unit</v>
          </cell>
        </row>
        <row r="36">
          <cell r="A36" t="str">
            <v xml:space="preserve">Intelligence Agent I           </v>
          </cell>
          <cell r="B36">
            <v>8</v>
          </cell>
          <cell r="D36" t="str">
            <v>Education:  Completion of 2 years studies in college                   
Experience:  1 year of relevant experience                
Training:   4 hours of relevant training    
Eligibility:   Career Service Subprofessional or its equivalent</v>
          </cell>
          <cell r="E36" t="str">
            <v>• Performs basic intelligence and investigative activities such as detection, deterrence and prevention of commercial fraud, smuggling, intellectual property rights violation, terrorism, corruption, mismanagement, gross or aggravated misconduct, or misconduct that may be criminal in nature</v>
          </cell>
          <cell r="F36" t="str">
            <v>Ability to: gather, analyze, review and verify information on activities of identified subject or potential adversary relating to customs fraud and port security; comprehend, decide &amp; apply customs laws &amp; procedures</v>
          </cell>
        </row>
        <row r="37">
          <cell r="A37" t="str">
            <v>Intelligence Agent II</v>
          </cell>
          <cell r="B37">
            <v>10</v>
          </cell>
          <cell r="D37" t="str">
            <v>Education:  Completion of 2 years studies in college                   
Experience:  2 years of relevant experience                
Training:   8 hours of relevant training    
Eligibility:   Career Service Subprofessional or its equivalent</v>
          </cell>
          <cell r="E37" t="str">
            <v>• Performs basic intelligence and investigative activities such as detection, deterrence and prevention of commercial fraud, smuggling, intellectual property rights violation, terrorism, corruption, mismanagement, gross or aggravated misconduct, or misconduct that may be criminal in nature</v>
          </cell>
          <cell r="F37" t="str">
            <v>Ability to: gather, analyze, review and verify information on activities of identified subject or potential adversary relating to customs fraud and port security; comprehend, decide &amp; apply customs laws &amp; procedures</v>
          </cell>
        </row>
        <row r="38">
          <cell r="A38" t="str">
            <v>Intelligence Officer I</v>
          </cell>
          <cell r="B38">
            <v>11</v>
          </cell>
          <cell r="D38" t="str">
            <v>Education: Bachelor's degree                   
Experience:  None required                
Training:  None required    
Eligibility:   Career Service Professional or its equivalent</v>
          </cell>
          <cell r="E38" t="str">
            <v>• Performs a wide range of intelligence and investigative activities such as detection, deterrence and prevention of commercial fraud, smuggling, intellectual property rights violation, terrorism, corruption, mismanagement, gross or aggravated misconduct, or misconduct that may be criminal in nature</v>
          </cell>
          <cell r="F38" t="str">
            <v>Ability to: conduct investigations as well as to gather, analyze, review and verify information on activities of identified subject or potential adversary relating to customs fraud and port security; comprehend, decide &amp; apply customs laws &amp; procedures</v>
          </cell>
        </row>
        <row r="39">
          <cell r="A39" t="str">
            <v xml:space="preserve">Intelligence Officer II        </v>
          </cell>
          <cell r="B39">
            <v>15</v>
          </cell>
          <cell r="D39" t="str">
            <v>Education:  Bachelor's degree relevant to the job                  
Experience:  1 year of relevant experience                
Training:  4 hours of relevant training    
Eligibility:  Career Service Professional or its equivalent</v>
          </cell>
          <cell r="E39" t="str">
            <v>• Performs a wide range of intelligence and investigative activities such as detection, deterrence and prevention of commercial fraud, smuggling, intellectual property rights violation, terrorism, corruption, mismanagement, gross or aggravated misconduct, or misconduct that may be criminal in nature</v>
          </cell>
          <cell r="F39" t="str">
            <v>Ability to: communicate facts and ideas clearly and effectively; conduct investigations as well as to gather, analyze, review and verify information on activities of identified subject or potential adversary relating to customs fraud and port security; comprehend, decide &amp; apply customs laws &amp; procedures</v>
          </cell>
        </row>
        <row r="40">
          <cell r="A40" t="str">
            <v xml:space="preserve">Intelligence Officer III       </v>
          </cell>
          <cell r="B40">
            <v>18</v>
          </cell>
          <cell r="D40" t="str">
            <v>Education:  Bachelor's degree relevant to the job                  
Experience:  2 years of relevant experience                
Training:  8 hours of relevant training    
Eligibility:  Career Service Professional or its equivalent</v>
          </cell>
          <cell r="E40" t="str">
            <v>• Performs complex range of intelligence and investigative activities in the detection, deterrence and prevention of commercial fraud, smuggling, intellectual property rights violation, terrorism, corruption, mismanagement, gross or aggravated misconduct, or misconduct that may be criminal in nature</v>
          </cell>
          <cell r="F40" t="str">
            <v>Ability to: conduct investigations as well as to gather, analyze, review and verify information on activities of identified subject or potential adversary relating to customs fraud and port security; comprehend, decide &amp; apply customs laws &amp; procedures</v>
          </cell>
        </row>
        <row r="41">
          <cell r="A41" t="str">
            <v xml:space="preserve">Intelligence Officer IV        </v>
          </cell>
          <cell r="B41">
            <v>22</v>
          </cell>
          <cell r="D41" t="str">
            <v>Education:  Bachelor's degree relevant to the job                   
Experience:  3 years relevant experience                
Training:   16 hours relevant training     
Eligibility:   Career Service Professional or its equivalent</v>
          </cell>
          <cell r="E41" t="str">
            <v xml:space="preserve">• Performs highly advance intelligence and investigative work
</v>
          </cell>
          <cell r="F41" t="str">
            <v xml:space="preserve">Ability to manage the administrative, technical operations of the division; conduct investigations as well as to gather, analyze, review and verify information on activities of identified subject or potential adversary relating to customs fraud and port security; comprehend, decide &amp; apply customs laws &amp; procedures
</v>
          </cell>
        </row>
        <row r="42">
          <cell r="A42" t="str">
            <v xml:space="preserve">Intelligence Officer V        </v>
          </cell>
          <cell r="B42">
            <v>24</v>
          </cell>
          <cell r="D42" t="str">
            <v>Education:  Masteral Degree                   
Experience:  4 years in position(s) involving management and supervision                
Training:   24 hours of training in management and supervision     
Eligibility:   Career Service Professional or its equivalent</v>
          </cell>
          <cell r="E42" t="str">
            <v>• Plans, organizes, directs, coordinates, controls and evaluates complex agency wide projects</v>
          </cell>
          <cell r="F42" t="str">
            <v xml:space="preserve">Ability to: lead, plan, organize and manage the administrative and technical operations of the division; conduct investigations as well as to gather, analyze, review and verify information on activities of identified subject or potential adversary relating to customs fraud and port security; and comprehend, decide &amp; apply customs laws &amp; procedures
</v>
          </cell>
        </row>
        <row r="43">
          <cell r="A43" t="str">
            <v>Administrative Assistant I</v>
          </cell>
          <cell r="B43">
            <v>7</v>
          </cell>
          <cell r="D43" t="str">
            <v xml:space="preserve">Education: Completion of two (2) years in College      
Experience: none required
Training: none required
Eligibility: Career Service Subprofessional or its equivalent </v>
          </cell>
          <cell r="E43" t="str">
            <v xml:space="preserve">• Performs administrative work </v>
          </cell>
          <cell r="F43" t="str">
            <v>Ability to: provide administrative support to the division / unit; and IT literate</v>
          </cell>
        </row>
        <row r="44">
          <cell r="A44" t="str">
            <v>Administrative Assistant II</v>
          </cell>
          <cell r="B44">
            <v>8</v>
          </cell>
          <cell r="D44" t="str">
            <v>Education: Completion of two (2) years in College      
Experience: 1 year of relevant experience
Training: 4 hours of relevant training
Eligibility: Career Service Subprofessional or its equivalent</v>
          </cell>
          <cell r="E44" t="str">
            <v>• Performs routine administrative support or technical program assistance work which involves disseminating information, maintaining filing systems, and performing internal administrative support work</v>
          </cell>
          <cell r="F44" t="str">
            <v>Ability to: provide administrative support to the division / unit; and IT literate</v>
          </cell>
        </row>
        <row r="45">
          <cell r="A45" t="str">
            <v xml:space="preserve">Administrative Assistant III    </v>
          </cell>
          <cell r="B45">
            <v>9</v>
          </cell>
          <cell r="D45" t="str">
            <v>Education: Completion of two (2) years in College      
Experience: 1 year of relevant experience
Training: 4 hours of relevant training
Eligibility: Career Service Subprofessional or its equivalent</v>
          </cell>
          <cell r="E45" t="str">
            <v>• Performs complex administrative support or technical program assistance work which involves disseminating information, maintaining filing systems, and performing internal administrative support work</v>
          </cell>
          <cell r="F45" t="str">
            <v>Ability to: provide administrative support to the division / unit and has basic knowledge to use ICT</v>
          </cell>
        </row>
        <row r="46">
          <cell r="A46" t="str">
            <v>Administrative Officer I</v>
          </cell>
          <cell r="B46">
            <v>10</v>
          </cell>
          <cell r="D46" t="str">
            <v>Education: Bachelor's Degree or relevant to the job  
Experience: none required
Training: none required
Eligibility: Career Service Professional or its equivalent</v>
          </cell>
          <cell r="E46" t="str">
            <v>• Performs routinary functions in the areas of human resource, training, budget, general servies, records management and public information</v>
          </cell>
          <cell r="F46" t="str">
            <v>Ability to: perform administrative and technical functions and has basic knowledge in the use of ICT</v>
          </cell>
        </row>
        <row r="47">
          <cell r="A47" t="str">
            <v>Administrative Officer II</v>
          </cell>
          <cell r="B47">
            <v>11</v>
          </cell>
          <cell r="D47" t="str">
            <v>Education: Bachelor's Degree relevant to the job   
Experience: none required
Training: none required
Eligibility: Career Service Professional or its equivalent</v>
          </cell>
          <cell r="E47" t="str">
            <v>• Performs sub-professional or professional work and coordinates day to day work in the division</v>
          </cell>
          <cell r="F47" t="str">
            <v>Ability to: perform administrative and technical functions and has basic knowledge in the use of ICT</v>
          </cell>
        </row>
        <row r="48">
          <cell r="A48" t="str">
            <v>Administrative Officer III</v>
          </cell>
          <cell r="B48">
            <v>14</v>
          </cell>
          <cell r="D48" t="str">
            <v>Education: Bachelor's Degree relevant to the job      
Experience: 1 year of relevant experience
Training: 4 hours of relevant training
Eligibility: Career Service Professional or its equivalent</v>
          </cell>
          <cell r="E48" t="str">
            <v xml:space="preserve">• Conducts technical and administrative work which involves the performance of responsible administrative, management and staff assignments for a division/port  </v>
          </cell>
          <cell r="F48" t="str">
            <v>Ability to: perform administrative and technical functions and has basic knowledge in the use of ICT</v>
          </cell>
        </row>
        <row r="49">
          <cell r="A49" t="str">
            <v>Administrative Officer IV</v>
          </cell>
          <cell r="B49">
            <v>15</v>
          </cell>
          <cell r="D49" t="str">
            <v>Education: Bachelor's Degree relevant to the job     
Experience: 1 year of relevant experience
Training: 4 hours of relevant training
Eligibility: Career Service Professional or its equivalent</v>
          </cell>
          <cell r="E49" t="str">
            <v xml:space="preserve">• Plans, directs, and coordinates the work of technical and non-professional employees which involves the application of technical and administrative functions   </v>
          </cell>
          <cell r="F49" t="str">
            <v>Ability to: systematically apply management procedures and practices by providing the necessary information to address possible risks in its area of concern; and perform administrative and technical functions</v>
          </cell>
        </row>
        <row r="50">
          <cell r="A50" t="str">
            <v>Administrative Officer V</v>
          </cell>
          <cell r="B50">
            <v>18</v>
          </cell>
          <cell r="D50" t="str">
            <v>Education: Bachelor's Degree relevant to the job 
Experience: 2 years of relevant experience
Training: 8 hours of relevant training
Eligibility: Career Service Professional or its equivalent</v>
          </cell>
          <cell r="E50" t="str">
            <v>• Plans, directs, and coordinates the work of professional, technical and non-professional employees and assists the division chief</v>
          </cell>
          <cell r="F50" t="str">
            <v>Ability to: systematically apply management procedures and practices by providing the necessary information to address possible risks in its area of concern; and perform administrative, technical and fiscal functions</v>
          </cell>
        </row>
        <row r="51">
          <cell r="A51" t="str">
            <v>Accountant I</v>
          </cell>
          <cell r="B51">
            <v>12</v>
          </cell>
          <cell r="D51" t="str">
            <v>Education: Bachelor's Degree relevant to the job     
Experience: none required
Training: none required
Eligibility: RA 1080</v>
          </cell>
          <cell r="E51" t="str">
            <v>• Performs accounting work, requiring the professional accounting techniques</v>
          </cell>
          <cell r="F51" t="str">
            <v xml:space="preserve">Ability to: use basic knowledge on budgeting, accounting and auditing rules and regulations.
</v>
          </cell>
        </row>
        <row r="52">
          <cell r="A52" t="str">
            <v>Accountant II</v>
          </cell>
          <cell r="B52">
            <v>16</v>
          </cell>
          <cell r="D52" t="str">
            <v>Education: Bachelor's Degree relevant to the job     
Experience: 1year relevant experience
Training: 4 hours relative training
Eligibility: RA 1080</v>
          </cell>
          <cell r="E52" t="str">
            <v>• Performs, examines, and interprets accounting system and records</v>
          </cell>
          <cell r="F52" t="str">
            <v xml:space="preserve">Ability to: use basic knowledge on budgeting, accounting and auditing rules and regulations.
</v>
          </cell>
        </row>
        <row r="53">
          <cell r="A53" t="str">
            <v>Accountant III</v>
          </cell>
          <cell r="B53">
            <v>19</v>
          </cell>
          <cell r="D53" t="str">
            <v>Education: Bachelor's Degree relevant to the job     
Experience: 2 years relevant experience
Training: 8 hours relative training
Eligibility: RA 1080</v>
          </cell>
          <cell r="E53" t="str">
            <v>• Performs technical and professional, statistical and budgetary duties and provides financial administrative support in analyzing and monitoring agency's budget</v>
          </cell>
          <cell r="F53" t="str">
            <v xml:space="preserve">Ability to: use advance knowledge on budgeting, accounting and auditing rules and regulations and heads section/unit of a division
</v>
          </cell>
        </row>
        <row r="54">
          <cell r="A54" t="str">
            <v xml:space="preserve">Accountant IV                  </v>
          </cell>
          <cell r="B54">
            <v>22</v>
          </cell>
          <cell r="D54" t="str">
            <v>Education: Bachelor's Degree relevant to the job                
Experience: 3 years of relevant experience                
Training: 16 hours of relevant training    
Eligibility: RA 1080</v>
          </cell>
          <cell r="E54" t="str">
            <v>• Assists the division chief and directs the financial management and supervises several accounting sections</v>
          </cell>
          <cell r="F54" t="str">
            <v xml:space="preserve">Ability to: use advance knowledge on budgeting, accounting and auditing rules and regulations and can interpret and analyze data gathered on financial matters
</v>
          </cell>
        </row>
        <row r="55">
          <cell r="A55" t="str">
            <v>Statistician I</v>
          </cell>
          <cell r="B55">
            <v>11</v>
          </cell>
          <cell r="D55" t="str">
            <v>Education:  Bachelor's degree relevant to the job                 
Experience:  None required              
Training:  None required    
Eligibility:  Career Service Professional or its equivalent</v>
          </cell>
          <cell r="E55" t="str">
            <v>• Performs statistical computations, prepares reports and gathers, computes, and analyzes statistical data</v>
          </cell>
          <cell r="F55" t="str">
            <v xml:space="preserve">Ability to: gather, review, analyze and report revenue financial performance and to formulate/conduct audit procedures and techniques for financial and operations audit
</v>
          </cell>
        </row>
        <row r="56">
          <cell r="A56" t="str">
            <v>Statistician II</v>
          </cell>
          <cell r="B56">
            <v>15</v>
          </cell>
          <cell r="D56" t="str">
            <v>Education:  Bachelor's degree relevant to the job                  
Experience:  3 years of relevant experience                
Training:  16 hours of relevant training    
Eligibility:  Career Service Professional or its equivalent</v>
          </cell>
          <cell r="E56" t="str">
            <v>• Gathers, computes and analyzes statistical data; plans, prepares and presents general and statistical reports with project trends and expenditures</v>
          </cell>
          <cell r="F56" t="str">
            <v>Ability to: gather, review, analyze and report revenue financial performance, and to formulate/conduct audit procedures and techniques for financial and operations audit; comprehend, decide &amp; apply customs laws &amp; procedures</v>
          </cell>
        </row>
        <row r="57">
          <cell r="A57" t="str">
            <v xml:space="preserve">Statistician IV                 </v>
          </cell>
          <cell r="B57">
            <v>22</v>
          </cell>
          <cell r="D57" t="str">
            <v>Education:  Bachelor's degree relevant to the job                  
Experience:  3 years of relevant experience                
Training:  16 hours of relevant training    
Eligibility:  Career Service Professional or its equivalent</v>
          </cell>
          <cell r="E57" t="str">
            <v xml:space="preserve">• Performs highly advanced statistical work which involves planning, developing, and presenting statistical data and reports </v>
          </cell>
          <cell r="F57" t="str">
            <v>Ability to: lead in gathering, reviewing, analyzing and reporting revenue financial performance, and in formulating/conducting audit procedures and techniques for financial and operations audit; comprehend, decide &amp; apply customs laws &amp; procedures</v>
          </cell>
        </row>
        <row r="58">
          <cell r="A58" t="str">
            <v>Computer Maintenance Technologist III</v>
          </cell>
          <cell r="B58">
            <v>17</v>
          </cell>
          <cell r="D58" t="str">
            <v>Education:  Bachelor's Degree relevant to the job                 
Experience:  1 year of relevant experience                
Training:  4 hours of relevant training    
Eligibility:  Career Service Professional or its equivalent</v>
          </cell>
          <cell r="E58" t="str">
            <v>• Performs a full range of maintenance, troubleshooting, and repair of various types of computer equipment and provides limited training to more junior Computer Maintenance Technologist</v>
          </cell>
          <cell r="F58" t="str">
            <v>Ability to: systematically apply management procedures and practices by providing the necessary information to address possible risks in its area of concern, define and analyze IS/IT needs and recommend solutions; and optimize hardware, software and network utilization</v>
          </cell>
        </row>
        <row r="59">
          <cell r="A59" t="str">
            <v>Computer Maintenance Technologist II</v>
          </cell>
          <cell r="B59">
            <v>15</v>
          </cell>
          <cell r="D59" t="str">
            <v>Education:  Bachelor's Degree relevant to the job                 
Experience:  1 year of relevant experience                
Training:  4 hours of relevant training    
Eligibility:  Career Service Professional or its equivalent</v>
          </cell>
          <cell r="E59" t="str">
            <v>• Performs daily monitoring and maintenance of ICT related equipments, record keeping of day-to-day operational problems on ICT equipment and applications systems</v>
          </cell>
          <cell r="F59" t="str">
            <v>Ability to: address possible risks related to IT; define and analyze IS/IT needs and recommend solutions; and optimize hardware, software and network utilization</v>
          </cell>
        </row>
        <row r="60">
          <cell r="A60" t="str">
            <v>Information Technology Officer II</v>
          </cell>
          <cell r="B60">
            <v>22</v>
          </cell>
          <cell r="D60" t="str">
            <v>Education:  Bachelor's degree relevant to the job                   
Experience:  3 years relevant experience                
Training:   16 hours relevant training     
Eligibility:   Career Service Professional or its equivalent</v>
          </cell>
          <cell r="E60" t="str">
            <v>• Leads or supervises a staff / team undertake systems / applications development and implementation, database maintenance, project planning / implementation, systems documentation, reporting, monitoring and maintenance of ICT related equipment and infrastructure</v>
          </cell>
          <cell r="F60" t="str">
            <v>Ability to: systematically apply management procedures and practices by providing the necessary information to address possible risks in its area of concern; define and analyze IS/IT needs and recommend solutions; and optimize hardware, software and network utilization</v>
          </cell>
        </row>
        <row r="61">
          <cell r="A61" t="str">
            <v>Information Technology Officer I</v>
          </cell>
          <cell r="B61">
            <v>19</v>
          </cell>
          <cell r="D61" t="str">
            <v>Education:  Bachelor's degree relevant to the job                   
Experience:  2 years relevant experience                
Training:   8 hours relevant training     
Eligibility:   Career Service Professional or its equivalent</v>
          </cell>
          <cell r="E61" t="str">
            <v>• Performs a variety of technical and administrative duties related to ICT systems</v>
          </cell>
          <cell r="F61" t="str">
            <v>Ability to: systematically apply management procedures and practices by providing the necessary information to address possible risks in its area of concern; analyze IS/IT needs and recommend solutions; and optimize hardware, software and network utilization</v>
          </cell>
        </row>
      </sheetData>
      <sheetData sheetId="28" refreshError="1"/>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sition description"/>
    </sheetNames>
    <sheetDataSet>
      <sheetData sheetId="0" refreshError="1">
        <row r="1">
          <cell r="E1" t="str">
            <v>No. ________________________</v>
          </cell>
        </row>
        <row r="4">
          <cell r="A4" t="str">
            <v xml:space="preserve">Plantilla Position </v>
          </cell>
          <cell r="B4" t="str">
            <v>SG</v>
          </cell>
          <cell r="C4" t="str">
            <v>Basic Monthly Salary</v>
          </cell>
          <cell r="D4" t="str">
            <v>Nature and Functions of Work</v>
          </cell>
          <cell r="E4" t="str">
            <v>CSC Qualification Standards</v>
          </cell>
          <cell r="F4" t="str">
            <v>Competencies Required</v>
          </cell>
        </row>
        <row r="6">
          <cell r="A6" t="str">
            <v>Accountant I</v>
          </cell>
          <cell r="B6">
            <v>12</v>
          </cell>
          <cell r="C6">
            <v>19940</v>
          </cell>
          <cell r="D6" t="str">
            <v>• Under general supervision and with limited latitude for the exercise of independent judgment, performs simple but responsible sub-professional and professional work.
• Professional accounting work performed according to established procedures and regul</v>
          </cell>
          <cell r="E6" t="str">
            <v>Education: Bachelor's Degree in Commerce / Business Adminsitration in Accounting     
Experience: none required
Training: none required
Eligibility: RA 1080</v>
          </cell>
          <cell r="F6" t="str">
            <v>• DBM Rules and Regulations Administration (L2)
• Budgeting and Control (L2)
• Accounting (L2)
• Financial Analysis (L2)
• Communicating (L2)
• Planning, Organizing, Monitoring, and Controlling (L1)
• Analyzing Informationg and Solving Problems (L2)
• Ju</v>
          </cell>
        </row>
        <row r="7">
          <cell r="A7" t="str">
            <v>Accountant II</v>
          </cell>
          <cell r="B7">
            <v>16</v>
          </cell>
          <cell r="C7">
            <v>26878</v>
          </cell>
          <cell r="D7" t="str">
            <v>• Under the general supervision and with some latitude for the exercise of independent judgment, performs somewhat difficult responsible sub-professional or professional work requiring training, moderate experience and a broad knowledge of a special subje</v>
          </cell>
          <cell r="E7" t="str">
            <v>Education: Bachelor's Degree in Commerce / Business Adminsitration in Accounting     
Experience: 1 year of relevant experience
Training: 4 hours of relevant training
Eligibility: RA 1080</v>
          </cell>
          <cell r="F7" t="str">
            <v>• DBM Rules and Regulations Administration (L2)
• Budgeting and Control (L2)
• Accounting (L3)
• Financial Analysis (L3)
• Communicating (L2)
• Planning, Organizing, Monitoring, and Controlling (L1)
• Analyzing Informationg and Solving Problems (L2)
• Ju</v>
          </cell>
        </row>
        <row r="8">
          <cell r="A8" t="str">
            <v>Accountant III</v>
          </cell>
          <cell r="B8">
            <v>19</v>
          </cell>
          <cell r="C8">
            <v>33859</v>
          </cell>
          <cell r="D8" t="str">
            <v xml:space="preserve">
• Under the general supervision and with some latitude for the exercise of independent judgment, serves as head of a section or other unit of organization of similar function, engaged in moderately difficult subprofessional or professional routine work w</v>
          </cell>
          <cell r="E8" t="str">
            <v>Education: Bachelor's Degree in Commerce / Business Adminsitration in Accounting     
Experience: 2 years of relevant experience
Training: 8 hours of relevant training
Eligibility: RA 1080</v>
          </cell>
          <cell r="F8" t="str">
            <v>• DBM Rules and Regulations Administration (L3)
• Budgeting and Control (L3)
• Accounting (L3)
• Financial Analysis (L3)
• Communicating (L2)
• Planning, Organizing, Monitoring, and Controlling (L2)
• Analyzing Informationg and Solving Problems (L2)
• Ju</v>
          </cell>
        </row>
        <row r="9">
          <cell r="A9" t="str">
            <v xml:space="preserve">Accountant IV                  </v>
          </cell>
          <cell r="B9">
            <v>22</v>
          </cell>
          <cell r="C9">
            <v>42652</v>
          </cell>
          <cell r="D9" t="str">
            <v>• Under general supervision and with substantial latitude for the exercise of independent judgment, serves as assistant head of a division or other unit of organization of similar import, engaged in varied and difficult important subprofessional and profe</v>
          </cell>
          <cell r="E9" t="str">
            <v>Education :  Bachelor's degree in Commerce/Business Administration major in Accounting                
Experience:  3 years of relevant experience                
Training:  16 hours of relevant training    
Eligibility:  RA 1080</v>
          </cell>
          <cell r="F9" t="str">
            <v>• DBM Rules and Regulations Administration (L4)
• Budgeting and Control (L4)
• Accounting (L4)
• Financial Analysis (L4)
• Communicating (L3)
• Planning, Organizing, Monitoring, and Controlling (L3)
• Analyzing Informationg and Solving Problems (L3)
• Ju</v>
          </cell>
        </row>
        <row r="10">
          <cell r="A10" t="str">
            <v>Administrative Assistant I</v>
          </cell>
          <cell r="B10">
            <v>7</v>
          </cell>
          <cell r="C10">
            <v>13890</v>
          </cell>
          <cell r="D10" t="str">
            <v>• Works under close supevision with minimal latitude for the use of initiative and independent judgment.
• Performs entry-level administrative support or technical program work which involves disseminating information, maintaining filing systems, and per</v>
          </cell>
          <cell r="E10" t="str">
            <v xml:space="preserve">Education: Completion of two (2) years in College      
Experience: none required
Training: none required
Eligibility: Career Service Subprofessional
Data Encoder
First Level Eligibility </v>
          </cell>
          <cell r="F10" t="str">
            <v>• Tariff and Customs Laws &amp; Procedure Administration (L1)
• Assessment (L1)
• Warehousing (L1)
• Port Operations (L1)
• Risk Management Technique (L1)
• Valuation (L1)
• Classification (L1)
• Revenue Collection (L1)
• Passenger Service (L1)
• Auction (L1)</v>
          </cell>
        </row>
        <row r="11">
          <cell r="A11" t="str">
            <v>Administrative Assistant II</v>
          </cell>
          <cell r="B11">
            <v>8</v>
          </cell>
          <cell r="C11">
            <v>14931</v>
          </cell>
          <cell r="D11" t="str">
            <v>• Works under minimum supervision with limited latitude for the use of initiative and independent judgment.
• Performs routine (journey-level) administrative support or technical program assistance work which involves disseminating information, maintaini</v>
          </cell>
          <cell r="E11" t="str">
            <v>Education: Completion of two (2) years in College      
Experience: 1 year of relevant experience
Training: 4 hours of relevant training
Eligibility: Career Service Subprofessional (First Level Eligibility)</v>
          </cell>
          <cell r="F11" t="str">
            <v>• Tariff and Customs Laws &amp; Procedure Administration (L1)
• Assessment (L1)
• Warehousing (L1)
• Port Operations (L1)
• Risk Management Technique (L1)
• Valuation (L1)
• Classification (L1)
• Revenue Collection (L1)
• Passenger Service (L1)
• Auction (L1)</v>
          </cell>
        </row>
        <row r="12">
          <cell r="A12" t="str">
            <v xml:space="preserve">Administrative Assistant III    </v>
          </cell>
          <cell r="B12">
            <v>9</v>
          </cell>
          <cell r="C12">
            <v>16051</v>
          </cell>
          <cell r="D12" t="str">
            <v>• Performs complex (journey-level) administrative support or technical program assistance work which involves disseminating information, maintaining filing systems, and performing internal administrative support work. 
• Works under general supervision w</v>
          </cell>
          <cell r="E12" t="str">
            <v>Education :  Completion of 2 years studies in college                 
Experience:  1 year of relevant experience                
Training:  4 hours of relevant training    
Eligibility:  Career Service (Subprofessional) First Level Eligibility</v>
          </cell>
          <cell r="F12" t="str">
            <v>• Tariff and Customs Laws &amp; Procedure Administration (L1)
• Assessment (L1)
• Warehousing (L1)
• Port Operations (L1)
• Risk Management Technique (L1)
• Valuation (L1)
• Classification (L1)
• Revenue Collection (L1)
• Passenger Service (L1)
• Auction (L1)</v>
          </cell>
        </row>
        <row r="13">
          <cell r="A13" t="str">
            <v>Administrative Officer I</v>
          </cell>
          <cell r="B13">
            <v>10</v>
          </cell>
          <cell r="C13">
            <v>17255</v>
          </cell>
          <cell r="D13" t="str">
            <v>• Under immediate supervision and with detailed rules and procedures, performs the simplest routine sub-professional or professional work.
• Performs routinary functions in the areas of human resource, training, budget, general servies, records managemen</v>
          </cell>
          <cell r="E13" t="str">
            <v>Education: Bachelor's Degree      
Experience: 1 year of relevant experience
Training: 4 hours of relevant training
Eligibility: Career Service Professional (Second Level Eligibility)</v>
          </cell>
          <cell r="F13" t="str">
            <v>•  Public Information Administration (L1) 
•  Graphic Arts (L1)
•  Archiving and Disposing (L2)
•  Classification and filing system Administration (L2)
•  Transmittal of documents (L2)
• Third Party Management (L1)
•  Project Management (L1)
•  Procuremen</v>
          </cell>
        </row>
        <row r="14">
          <cell r="A14" t="str">
            <v>Administrative Officer II</v>
          </cell>
          <cell r="B14">
            <v>11</v>
          </cell>
          <cell r="C14">
            <v>18549</v>
          </cell>
          <cell r="D14" t="str">
            <v>• Under the general supervision and with limited latitude for the exercise of independent judgment, performs simple but responsible sub-professional or professional work . 
• Coordinates day to day adminsitrative work in the section/unit where he is assi</v>
          </cell>
          <cell r="E14" t="str">
            <v>Education: Bachelor's Degree      
Experience: 2 years of relevant experience
Training: 8 hours of relevant training
Eligibility: Career Service Professional (Second Level Eligibility)</v>
          </cell>
          <cell r="F14" t="str">
            <v>•  Public Information Administration (L1) 
•  Graphic Arts (L1)
•  Archiving and Disposing (L2)
•  Classification and filing system Administration (L2)
•  Transmittal of documents (L2)
•  Third Party Management (L2)
•  Project Management (L2)
•  Procureme</v>
          </cell>
        </row>
        <row r="15">
          <cell r="A15" t="str">
            <v>Administrative Officer III</v>
          </cell>
          <cell r="B15">
            <v>14</v>
          </cell>
          <cell r="C15">
            <v>23044</v>
          </cell>
          <cell r="D15" t="str">
            <v>• Under the general supervision and with limited latitude for the exercise of independent judgment. 
• Performs somewhat difficult responsible sub-professional or professional work requiring training, moderate experience and a broad knowledge of a specia</v>
          </cell>
          <cell r="E15" t="str">
            <v>Education:   Bachelor's degree                  Experience:  1 year of relevant experience                Training:  4 hours of relevant training   Eligibility:  Career Service (Professional) Second Level Professional</v>
          </cell>
          <cell r="F15" t="str">
            <v>•  Public Information Administration (L2) 
•  Graphic Arts (L2)
•  Archiving and Disposing (L2)
•  Classification and filing system Administration (L3)
•  Transmittal of documents (L3)
• Third Party Management (L2)
•  Project Management (L2)
•  Procuremen</v>
          </cell>
        </row>
        <row r="16">
          <cell r="A16" t="str">
            <v>Administrative Officer IV</v>
          </cell>
          <cell r="B16">
            <v>15</v>
          </cell>
          <cell r="C16">
            <v>24887</v>
          </cell>
          <cell r="D16" t="str">
            <v>•  Under the general supervision and with limited latitude for the exercise of independent judgment, performs somewhat difficult responsible sub-professional or professional work requiring training, moderate experience and a broad knowledge of a special s</v>
          </cell>
          <cell r="E16" t="str">
            <v>Education: Bachelor's Degree      
Experience: 3 years of relevant experience
Training: 16 hours of relevant training
Eligibility: Career Service Professional (Second Level Eligibility)</v>
          </cell>
          <cell r="F16" t="str">
            <v>•  Public Information Administration (L2) 
•  Graphic Arts (L2)
•  Archiving and Disposing (L2)
•  Classification and filing system Administration (L3)
•  Transmittal of documents (L3)
•  Third Party Management (L2)
•  Project Management (L3)
•  Procureme</v>
          </cell>
        </row>
        <row r="17">
          <cell r="A17" t="str">
            <v>Administrative Officer V</v>
          </cell>
          <cell r="B17">
            <v>18</v>
          </cell>
          <cell r="C17">
            <v>31351</v>
          </cell>
          <cell r="D17" t="str">
            <v xml:space="preserve">
• Under the general supervision and with some latitude for the exercise of independent judgment, serves as head of a section or other unit of organization of similar function, engaged in moderately difficult subprofessional or professional routine work w</v>
          </cell>
          <cell r="E17" t="str">
            <v>Education: Masteral Degree      
Experience: 4 years in position/s involving management and supervision
Training: 24 hours of training in management and supervision
Eligibility: Career Service Professional (Second Level Eligibility)</v>
          </cell>
          <cell r="F17" t="str">
            <v>• Public Information Administration (L3) 
• Graphic Arts (L3)
• Archiving and Disposing (L3)
• Classification and filing system Administration (L4)
• Transmittal of documents (L4)
• Third Party Management (L2)
•  Project Management (L3)
• Procurement (L3)</v>
          </cell>
        </row>
        <row r="18">
          <cell r="A18" t="str">
            <v>Assistant Customs Operations Officer</v>
          </cell>
          <cell r="B18">
            <v>9</v>
          </cell>
          <cell r="C18">
            <v>16051</v>
          </cell>
          <cell r="D18" t="str">
            <v>• Under immediate supervision and with detailed rules and procedures, assits with coodination, and oversight for customs operational activities.
• Multi-tasks with ease and proficiency.
 • Assists the COO I in carrying-out the day to day functions of hi</v>
          </cell>
          <cell r="E18" t="str">
            <v>Education :  Completion of 2 years studies in college                 
Experience:  1 year of relevant experience                
Training:  4 hours of relevant training    
Eligibility:  Career Service (Subprofessional) First Level Eligibility</v>
          </cell>
          <cell r="F18" t="str">
            <v>• Tariff and Customs Laws &amp; Procedure Administration (L1)
• Assessment (L1)
• Export Policy Administration (L1)
• Warehousing (L1)
• Port Operations (L1)
• Risk Management Technique (L1)
• Valuation (L1)
• Classification (L1)
• Tariff and Customs Laws &amp; P</v>
          </cell>
        </row>
        <row r="19">
          <cell r="A19" t="str">
            <v>Attorney I</v>
          </cell>
          <cell r="B19">
            <v>15</v>
          </cell>
          <cell r="C19">
            <v>24887</v>
          </cell>
          <cell r="D19" t="str">
            <v xml:space="preserve">• Under the general direction and supervision of Attorney III, performs professional legal work that are routinary in nature.  </v>
          </cell>
          <cell r="E19" t="str">
            <v>Education :  Bachelor of Laws                   Experience:  None required                Training:   None required   Eligibility:   RA 1080</v>
          </cell>
          <cell r="F19" t="str">
            <v>• Tariff and Customs Laws &amp; Procedure Administration (L1)
• Knowledge of other Government Agencies’ Orders &amp; Issuances (L1)
• Civil Service Rules and Policies Administration (L1)
• Criminal Prosecution on Violations of the TCCP &amp; Related Laws (L2)
• Admin</v>
          </cell>
        </row>
        <row r="20">
          <cell r="A20" t="str">
            <v>Attorney II</v>
          </cell>
          <cell r="B20">
            <v>18</v>
          </cell>
          <cell r="C20">
            <v>31351</v>
          </cell>
          <cell r="D20" t="str">
            <v xml:space="preserve">• Under the general direction and supervision of Attorney III, performs professional legal work that are routinary in nature.  </v>
          </cell>
          <cell r="E20" t="str">
            <v>Education :  Bachelor of Laws                   Experience:  None required                Training:   None required   Eligibility:   RA 1080</v>
          </cell>
          <cell r="F20" t="str">
            <v>• Tariff and Customs Laws &amp; Procedure Administration (L1)
• Knowledge of other Government Agencies’ Orders &amp; Issuances (L1)
• Civil Service Rules and Policies Administration (L1)
• Criminal Prosecution on Violations of the TCCP &amp; Related Laws (L2)
• Admin</v>
          </cell>
        </row>
        <row r="21">
          <cell r="A21" t="str">
            <v>Attorney III</v>
          </cell>
          <cell r="B21">
            <v>21</v>
          </cell>
          <cell r="C21">
            <v>39493</v>
          </cell>
          <cell r="D21" t="str">
            <v>• Under the general direction and supervision of the Chief / Assistant Division Chief, performs professional legal work that may range from more generalized to specialized assignments, and must be able to represent the Bureau in a variety of legal forums.</v>
          </cell>
          <cell r="E21" t="str">
            <v>Education :  Bachelor's degree relevant to the job                  
Experience:  3 years of relevant experience                
Training:  16 hours of relevant training    
Eligibility:  Career Service (Professional) Second Level Eligibility</v>
          </cell>
          <cell r="F21" t="str">
            <v>• Tariff and Customs Laws &amp; Procedure Administration (L2)
• Knowledge of other Government Agencies’ Orders &amp; Issuances (L2)
• Civil Service Rules and Policies Administration (L2)
• Criminal Prosecution on Violations of the TCCP &amp; Related Laws (L3)
• Admin</v>
          </cell>
        </row>
        <row r="22">
          <cell r="A22" t="str">
            <v xml:space="preserve">Attorney IV                    </v>
          </cell>
          <cell r="B22">
            <v>23</v>
          </cell>
          <cell r="C22">
            <v>46064</v>
          </cell>
          <cell r="D22" t="str">
            <v xml:space="preserve">• Under the general direction and supervision of the Chief of the division/office, performs professional legal work that may range from more generalized to specialized assignments, and must be able to represent the Bureau in a variety of legal forums.  </v>
          </cell>
          <cell r="E22" t="str">
            <v>Education :  Bachelor of Laws                   
Experience:  2 years of relevant experience                
Training:   8 hours of relevant training    
Eligibility:   RA 1080</v>
          </cell>
          <cell r="F22" t="str">
            <v>• Tariff and Customs Laws &amp; Procedure Administration (L3)
• Knowledge of other Government Agencies’ Orders &amp; Issuances (L3)
• Civil Service Rules and Policies Administration (L3)
• Criminal Prosecution on Violations of the TCCP &amp; Related Laws (L4)
• Admin</v>
          </cell>
        </row>
        <row r="23">
          <cell r="A23" t="str">
            <v xml:space="preserve">Chief Administrative Officer </v>
          </cell>
          <cell r="B23">
            <v>24</v>
          </cell>
          <cell r="C23">
            <v>49750</v>
          </cell>
          <cell r="D23" t="str">
            <v>• Under direction and with considerable latitude for the exercise of independent judgment, serves as head of a division or other unit of organization of similar function, engaged in varied and very difficult professional work which requires training, cons</v>
          </cell>
          <cell r="E23" t="str">
            <v>Education: Masteral Degree      
Experience: 4 years in position/s involving management and supervision
Training: 24 hours of training in management and supervision
Eligibility: Career Service Professional (Second Level Eligibility)</v>
          </cell>
          <cell r="F23" t="str">
            <v xml:space="preserve">• Public Information Administration (L4) 
• Graphic Arts (L4)
• Archiving and Disposing (L4)
• Classification and filing system Administration (L4)
• Transmittal of documents (L4)
• Third Party Management (L3)
• Project Management (L4)
• Procurement (L4)
</v>
          </cell>
        </row>
        <row r="24">
          <cell r="A24" t="str">
            <v>Chief Customs Operations Officer</v>
          </cell>
          <cell r="B24">
            <v>24</v>
          </cell>
          <cell r="C24">
            <v>49750</v>
          </cell>
          <cell r="D24" t="str">
            <v>• Heads a division.
• Performs a wide variety of complex and diverse advanced level customs operations duties in support of assigned function including those requiring a significant level of expertise in a specific area
• Assumes responsibility for mana</v>
          </cell>
          <cell r="E24" t="str">
            <v>Education :  Masteral Degree                   
Experience:  4 years in position/s involving management and supervision                
Training:   24 hours of training in management and supervision     
Eligibility:   Career Service (Professional) Sec</v>
          </cell>
          <cell r="F24" t="str">
            <v>• Tariff and Customs Laws &amp; Procedure Administration (L3)
• Assessment (L3)
• Export Policy Administration (L3)
• Warehousing (L3)
• Port Operations (L3)
• Risk Management Technique (L3)
• Valuation (L3)
• Classification (L3)
• Tariff and Customs Laws &amp; P</v>
          </cell>
        </row>
        <row r="25">
          <cell r="A25" t="str">
            <v>Collector of Customs I</v>
          </cell>
          <cell r="B25">
            <v>21</v>
          </cell>
          <cell r="C25">
            <v>39493</v>
          </cell>
          <cell r="D25" t="str">
            <v>• Performs routine (journey-level) managerial work and oversees the daily operations/activities of the assigned subport.  
• Develops and recommends guidelines, procedures, rules, schedules, priorities, and standards for achieving established goals to th</v>
          </cell>
          <cell r="E25" t="str">
            <v>Education :  Bachelor's degree                    
Experience:  2 years relevant experience                
Training:   8 hours relevant training     
Eligibility:   Career Service (Professional) Second Level Eligibility</v>
          </cell>
          <cell r="F25" t="str">
            <v>• Tariff and Customs Laws &amp; Procedure Administration (L3)
• Assessment (L3)
• Export Policy Administration (L3)
• Warehousing (L3)
• Port Operations (L3)
• Risk Management Technique (L3)
• Valuation (L3)
• Classification (L3)
• Tariff and Customs Laws &amp; P</v>
          </cell>
        </row>
        <row r="26">
          <cell r="A26" t="str">
            <v>Collector of Customs II</v>
          </cell>
          <cell r="B26">
            <v>22</v>
          </cell>
          <cell r="C26">
            <v>42652</v>
          </cell>
          <cell r="D26" t="str">
            <v>• Performs moderately complex (journey-level) managerial work and oversees the daily operations/activities of the assigned district.  
• Develops and recommends guidelines, procedures, rules, schedules, priorities, and standards for achieving established</v>
          </cell>
          <cell r="E26" t="str">
            <v>Education :  Bachelor's degree                    
Experience:  3 years relevant experience                
Training:  16 hours relevant training     
Eligibility:   Career Service (Professional) Second Level Eligibility</v>
          </cell>
          <cell r="F26" t="str">
            <v>• Tariff and Customs Laws &amp; Procedure Administration (L4)
• Assessment (L4)
• Export Policy Administration (L4)
• Warehousing (L4)
• Port Operations (L3)
• Risk Management Technique (L3)
• Valuation (L3)
• Classification (L3)
• Tariff and Customs Laws &amp; P</v>
          </cell>
        </row>
        <row r="27">
          <cell r="A27" t="str">
            <v>Collector of Customs III</v>
          </cell>
          <cell r="B27">
            <v>23</v>
          </cell>
          <cell r="C27">
            <v>46064</v>
          </cell>
          <cell r="D27" t="str">
            <v>• Performs complex (journey-level) managerial work and oversees the daily operations/activities of the assigned district.  
• Develops and recommends guidelines, procedures, rules, schedules, priorities, and standards for achieving established goals to t</v>
          </cell>
          <cell r="E27" t="str">
            <v>Education :  Bachelor's degree                    
Experience:  3 years relevant experience                
Training:   16 hours relevant training     
Eligibility:   Career Service (Professional) Second Level Eligibility</v>
          </cell>
          <cell r="F27" t="str">
            <v>• Tariff and Customs Laws &amp; Procedure Administration (L4)
• Assessment (L4)
• Export Policy Administration (L4)
• Warehousing (L4)
• Port Operations (L4)
• Risk Management Technique (L4)
• Valuation (L4)
• Classification (L4)
• Tariff and Customs Laws &amp; P</v>
          </cell>
        </row>
        <row r="28">
          <cell r="A28" t="str">
            <v>Collector of Customs IV</v>
          </cell>
          <cell r="B28">
            <v>24</v>
          </cell>
          <cell r="C28">
            <v>49750</v>
          </cell>
          <cell r="D28" t="str">
            <v>• Performs advanced (senior-level) managerial work overseeing the daily operations and activities of an agency’s program(s).  
• Work involves establishing goals and objectives; developing guidelines, procedures, policies, rules, and regulations.
• Deve</v>
          </cell>
          <cell r="E28" t="str">
            <v>Education :  Masteral Degree                   
Experience:  4 years in position/s involving management and supervision                
Training:   24 hours of training in management and supervision     
Eligibility:   Career Service (Professional) Sec</v>
          </cell>
          <cell r="F28" t="str">
            <v>• Tariff and Customs Laws &amp; Procedure Administration (L4)
• Assessment (L4)
• Export Policy Administration (L4)
• Warehousing (L4)
• Port Operations (L4)
• Risk Management Technique (L4)
• Valuation (L4)
• Classification (L4)
• Tariff and Customs Laws &amp; P</v>
          </cell>
        </row>
        <row r="29">
          <cell r="A29" t="str">
            <v>Collector of Customs V</v>
          </cell>
          <cell r="B29">
            <v>25</v>
          </cell>
          <cell r="C29">
            <v>53730</v>
          </cell>
          <cell r="D29" t="str">
            <v>• Performs highly advanced (senior-level) managerial work overseeing the daily operations and activities of an agency’s program(s).  
• Work involves establishing goals and objectives.
• Developing guidelines, procedures, policies, rules, and regulation</v>
          </cell>
          <cell r="E29" t="str">
            <v>Education :  Master's Degree               
Experience  5 years of supervisory experience                
Training:    120 hours of managerial training  
Eligibility:   Career Professional/Seciond Level Eligibility</v>
          </cell>
          <cell r="F29" t="str">
            <v>• Tariff and Customs Laws &amp; Procedure Administration (L4)
• Assessment (L4)
• Export Policy Administration (L4)
• Warehousing (L4)
• Port Operations (L4)
• Risk Management Technique (L4)
• Valuation (L4)
• Classification (L4)
• Tariff and Customs Laws &amp; P</v>
          </cell>
        </row>
        <row r="30">
          <cell r="A30" t="str">
            <v>Collector of Customs VI</v>
          </cell>
          <cell r="B30">
            <v>26</v>
          </cell>
          <cell r="C30">
            <v>58028</v>
          </cell>
          <cell r="D30" t="str">
            <v>• Manage several functions within the Collection District. 
• Overseeing the collection of duties and taxes, managing the Collection District, conferring with importers / brokers and resolving conflicts, supervising personnel, managing the Collection Dis</v>
          </cell>
          <cell r="E30" t="str">
            <v>Education :  Bachelor's degree               
Experience  3 years of supervisory experience                
Training:    None required  
Eligibility:   Career Service Executive Eligibility (CSEE)/ Career Executive Service (CES)</v>
          </cell>
          <cell r="F30" t="str">
            <v>• Tariff and Customs Laws &amp; Procedure Administration (L4)
• Assessment (L4)
• Export Policy Administration (L4)
• Warehousing (L4)
• Port Operations (L4)
• Risk Management Technique (L4)
• Valuation (L4)
• Classification (L4)
• Tariff and Customs Laws &amp; P</v>
          </cell>
        </row>
        <row r="31">
          <cell r="A31" t="str">
            <v>Computer Maintenance Technologist II</v>
          </cell>
          <cell r="B31">
            <v>15</v>
          </cell>
          <cell r="C31">
            <v>24887</v>
          </cell>
          <cell r="D31" t="str">
            <v>• Under general supervision, performs a wide variety of analytical and technical duties in support of assigned functions, operations, service and/or division.
• Take the lead in troubleshooting of repairable ICT related equipment on sites, assist in impl</v>
          </cell>
          <cell r="E31" t="str">
            <v>Education :  Bachelor's degree relevant to the job      
Experience:  1 year of relevant experience       
Training:  4 hours of relevant training    
Eligibility:   Career Service (Professional) Second Level Eligibility</v>
          </cell>
          <cell r="F31" t="str">
            <v xml:space="preserve">•Information Systems &amp; Information Technology Needs Analysis (L2)
• Systems Development and Implementation (L2)
• Communication Network Building (L3))
• Risk Management Technique (L2)
• Valuation (L2)
• Tariff and Customs Laws &amp; Procedure Monitoring (L1)
</v>
          </cell>
        </row>
        <row r="33">
          <cell r="A33" t="str">
            <v>Computer Maintenance Technologist III</v>
          </cell>
          <cell r="B33">
            <v>17</v>
          </cell>
          <cell r="C33">
            <v>29028</v>
          </cell>
          <cell r="D33" t="str">
            <v>• Under general instruction and occasional review from administrative supervisor, performs a full range of maintenance, troubleshooting, and repair of various types of computer equipment and provides limited training to more junior Computer Maintenance Te</v>
          </cell>
          <cell r="E33" t="str">
            <v>Education :  Bachelor's degree relevant to the job      
Experience:  1 year of relevant experience       
Training:  4 hours of relevant training    
Eligibility:   Career Service (Professional) Second Level Eligibility</v>
          </cell>
          <cell r="F33" t="str">
            <v xml:space="preserve">•Information Systems &amp; Information Technology Needs Analysis (L2)
• Systems Development and Implementation (L2)
• Communication Network Building (L3))
• Risk Management Technique (L2)
• Valuation (L2)
• Tariff and Customs Laws &amp; Procedure Monitoring (L1)
</v>
          </cell>
        </row>
        <row r="35">
          <cell r="A35" t="str">
            <v>Customs Operations Officer I</v>
          </cell>
          <cell r="B35" t="str">
            <v>11</v>
          </cell>
          <cell r="C35">
            <v>18549</v>
          </cell>
          <cell r="D35" t="str">
            <v>• Under immediate supervision and with detailed rules and procedures, performs routinary checking of documents for cargo and passenger clearance and conducts boarding formalities. 
• Conducts preventive operations work e.g. targeting and searching person</v>
          </cell>
          <cell r="E35" t="str">
            <v>Education :  Bachelor's degree relevant to the job                  
Experience:  3 years of relevant experience                
Training:  16 hours of relevant training    
Eligibility:  Career Service (Professional) Second Level Eligibility</v>
          </cell>
          <cell r="F35" t="str">
            <v>• Tariff and Customs Laws &amp; Procedure Administration (L1)
• Assessment (L1)
• Export Policy Administration (L1)
• Warehousing (L1)
• Port Operations (L1)
• Risk Management Technique (L1)
• Valuation (L1)
• Classification (L1)
• Tariff and Customs Laws &amp; P</v>
          </cell>
        </row>
        <row r="36">
          <cell r="A36" t="str">
            <v>Customs Operations Officer II</v>
          </cell>
          <cell r="B36" t="str">
            <v>13</v>
          </cell>
          <cell r="C36">
            <v>21436</v>
          </cell>
          <cell r="D36" t="str">
            <v>• Under general supervision and with limited latitude for the exercise of independent judgment, performs simple but responsible sub-professional and professional work.
• Coordinates day to day operations in the section/unit where he is assigned.
• Assis</v>
          </cell>
          <cell r="E36" t="str">
            <v>Education :  Bachelor's degree                 
Experience:  None required              
Training:  None required    
Eligibility:  Career Service (Professional) Second Level Eligibility</v>
          </cell>
          <cell r="F36" t="str">
            <v>• Tariff and Customs Laws &amp; Procedure Administration (L2)
• Assessment (L2)
• Export Policy Administration (L2)
• Warehousing (L2)
• Port Operations (L2)
• Risk Management Technique (L2)
• Valuation (L2)
• Classification (L2)
• Tariff and Customs Laws &amp; P</v>
          </cell>
        </row>
        <row r="37">
          <cell r="A37" t="str">
            <v>Customs Operations Officer III</v>
          </cell>
          <cell r="B37" t="str">
            <v>16</v>
          </cell>
          <cell r="C37">
            <v>26878</v>
          </cell>
          <cell r="D37" t="str">
            <v>•  Under general supervision performs a wide variety of customs operations duties in support of assigned functions, operations, service, and / or division 
•  (PID)
As team leader supervises subordinates within his section/unit.
Assists the COO V in the</v>
          </cell>
          <cell r="E37" t="str">
            <v>Education :  Bachelor's degree                  
Experience:  1 year of relevant experience                
Training:  4 hours of relevant training    
Eligibility:  Career Service (Professional) Second Level Eligibility</v>
          </cell>
          <cell r="F37" t="str">
            <v>• Tariff and Customs Laws &amp; Procedure Administration (L3)
• Assessment (L3)
• Export Policy Administration (L3)
• Warehousing (L2)
• Port Operations (L3)
• Risk Management Technique (L2)
• Valuation (L3)
• Classification (L3)
• Tariff and Customs Laws &amp; P</v>
          </cell>
        </row>
        <row r="38">
          <cell r="A38" t="str">
            <v>Customs Operations Officer IV</v>
          </cell>
          <cell r="B38" t="str">
            <v>18</v>
          </cell>
          <cell r="C38">
            <v>31351</v>
          </cell>
          <cell r="D38" t="str">
            <v xml:space="preserve">• Under general supervision, performs advanced technical duties in assessment, valuation, classification and audit activities on imported and exported commodities.
• Prepares and submits required reports.                                    
</v>
          </cell>
          <cell r="E38" t="str">
            <v>Education :  Bachelor's degree                    Experience:  2 years relevant experience                Training:   8 hours relevant training       Eligibility:   Career Service (Professional) Second Level Eligibility</v>
          </cell>
          <cell r="F38" t="str">
            <v>• Tariff and Customs Laws &amp; Procedure Administration (L3)
• Assessment (L3)
• Export Policy Administration (L3)
• Warehousing (L3)
• Port Operations (L3)
• Risk Management Technique (L2)
• Valuation (L3)
• Classification (L3)
• Tariff and Customs Laws &amp; P</v>
          </cell>
        </row>
        <row r="39">
          <cell r="A39" t="str">
            <v>Customs Operations Officer V</v>
          </cell>
          <cell r="B39">
            <v>20</v>
          </cell>
          <cell r="C39">
            <v>36567</v>
          </cell>
          <cell r="D39" t="str">
            <v>• Under general direction, assigns and directs the activities of a large group of COO III / COO IV engaged in the inspection, assessment, valuation, classification, examination and audit of imported goods in accordance with Customs Laws, rules and regulat</v>
          </cell>
          <cell r="E39" t="str">
            <v>Education :  Bachelor's degree                  
Experience:  2 years of relevant experience                
Training:  8 hours of relevant training    
Eligibility:  Career Service (Professional) Second Level Eligibility</v>
          </cell>
          <cell r="F39" t="str">
            <v>• Tariff and Customs Laws &amp; Procedure Administration (L3)
• Assessment (L3)
• Export Policy Administration (L3)
• Warehousing (L3)
• Port Operations (L3)
• Risk Management Technique (L3)
• Valuation (L3)
• Classification (L3)
• Tariff and Customs Laws &amp; P</v>
          </cell>
        </row>
        <row r="40">
          <cell r="A40" t="str">
            <v>Information Technology Officer I</v>
          </cell>
          <cell r="B40">
            <v>19</v>
          </cell>
          <cell r="C40">
            <v>33859</v>
          </cell>
          <cell r="D40" t="str">
            <v>• Under general supervision, performs a wide variety of technical and administrative duties in support of assigned functions, operations, service and/or division.
• Undertake systems / applications development, database maintenance, project planning / im</v>
          </cell>
          <cell r="E40" t="str">
            <v>Education :  Bachelor's degree relevant to the job      
Experience:  2 years of relevant experience      
Training:  8 hours of relevant training    
Eligibility:   Career Service (Professional) Second Level Eligibility</v>
          </cell>
          <cell r="F40" t="str">
            <v>• Project Management (L3)
• Information Systems &amp; Information Technology Needs Analysis (L3)
• Systems Development and Implementation (L3)
• Database Management (L4)
• Program Development (L3)
• Documentation (L4)
• Communication Network Building (L4)
• R</v>
          </cell>
        </row>
        <row r="42">
          <cell r="A42" t="str">
            <v>Information Technology Officer II</v>
          </cell>
          <cell r="B42">
            <v>22</v>
          </cell>
          <cell r="C42">
            <v>42652</v>
          </cell>
          <cell r="D42" t="str">
            <v>• Under direct supervision of the Division Chief, performs highly advanced (senior-level) professional  and technical work. 
• Lleads or supervises a staff / team undertake systems / applications development and implementation, database maintenance, proj</v>
          </cell>
          <cell r="E42" t="str">
            <v>Education :  Bachelor's degree relevant to the job      
Experience:  3 years of relevant experience      
Training:  16 hours of relevant training    
Eligibility:   Career Service (Professional) Second Level Eligibility</v>
          </cell>
          <cell r="F42" t="str">
            <v>• Project Management (L3)
• Information Systems &amp; Information Technology Needs Analysis (L3)
• Systems Development and Implementation (L3)
• Database Management (L4)
• Program Development (L3)
• Documentation (L4)
• Communication Network Building (L4)
• R</v>
          </cell>
        </row>
        <row r="44">
          <cell r="A44" t="str">
            <v>Information Technology Officer III</v>
          </cell>
          <cell r="B44">
            <v>24</v>
          </cell>
          <cell r="C44">
            <v>49750</v>
          </cell>
          <cell r="D44" t="str">
            <v xml:space="preserve">• Heads a division, performs a wide variety of complex and diverse advanced level professional and technical administrative duties in support of assigned department including those requiring a significant level of expertise in a specific area.
• Assumes </v>
          </cell>
          <cell r="E44" t="str">
            <v>Education :  Masteral Degree      
Experience:  4 years in position/s involving management and supervision      
Training:  24 hours of training in management and supervision    
Eligibility:   Career Service (Professional) Second Level Eligibility</v>
          </cell>
          <cell r="F44" t="str">
            <v>• Project Management (L4)
• Information Systems &amp; Information Technology Needs Analysis (L4)
• Systems Development and Implementation (L4)
• Database Management (L1)
• Program Development (L3)
• Documentation (L4)
• Communication Network Building (L1)
• R</v>
          </cell>
        </row>
        <row r="46">
          <cell r="A46" t="str">
            <v xml:space="preserve">Intelligence Agent I           </v>
          </cell>
          <cell r="B46">
            <v>8</v>
          </cell>
          <cell r="C46">
            <v>14931</v>
          </cell>
          <cell r="D46" t="str">
            <v>• Performs basic intelligence and investigative work which involves the gathering / collection, compilation and collation of information in the detection, deterrence and prevention of commercial fraud, smuggling, intellectual property rights violation, te</v>
          </cell>
          <cell r="E46" t="str">
            <v>Education :  Completion of 2 years studies in college                   
Experience:  1 year of relevant experience                
Training:   4 hours of relevant training    
Eligibility:   Career Service (Subprofessional) First Level Eligibility</v>
          </cell>
          <cell r="F46" t="str">
            <v xml:space="preserve">• Tariff and Customs Laws &amp; Procedure Administration (L1)
• Assessment (L1)
• Warehousing Operations (L1)
• Port Operations (L1)
• Risk Management Technique (L1)
• Valuation (L1)
• Classification (L1)
• Tariff and Customs Laws &amp; Procedure Monitoring (L1)
</v>
          </cell>
        </row>
        <row r="47">
          <cell r="A47" t="str">
            <v>Intelligence Agent II</v>
          </cell>
          <cell r="B47">
            <v>10</v>
          </cell>
          <cell r="C47">
            <v>17255</v>
          </cell>
          <cell r="D47" t="str">
            <v>• Performs intelligence and investigative work which involves the gathering/collection, compilation and collation of information in the detection, deterrence and prevention of commercial fraud, smuggling, intellectual property rights violation, terrorism,</v>
          </cell>
          <cell r="E47" t="str">
            <v>Education :  Completion of 2 years studies in college                   
Experience:  2 years of relevant experience                
Training:   8 hours of relevant training    
Eligibility:   Career Service (Subprofessional) First Level Eligibility</v>
          </cell>
          <cell r="F47" t="str">
            <v xml:space="preserve">• Tariff and Customs Laws &amp; Procedure Administration (L1)
• Assessment (L1)
• Warehousing Operations (L1)
• Port Operations (L1)
• Risk Management Technique (L1)
• Valuation (L1)
• Classification (L1)
• Tariff and Customs Laws &amp; Procedure Monitoring (L1)
</v>
          </cell>
        </row>
        <row r="48">
          <cell r="A48" t="str">
            <v>Intelligence Officer I</v>
          </cell>
          <cell r="B48">
            <v>11</v>
          </cell>
          <cell r="C48">
            <v>18549</v>
          </cell>
          <cell r="D48" t="str">
            <v xml:space="preserve">• Performs a wide-range of intelligence and investigative activities in the detection, deterrence and prevention of commercial fraud, smuggling, intellectual property rights violation, terrorism, corruption, mismanagement, gross or aggravated misconduct, </v>
          </cell>
          <cell r="E48" t="str">
            <v>Education : Bachelor's degree                   
Experience:  None required                
Training:  None required    
Eligibility:   Career Service (Professional)Second Level Eligibility</v>
          </cell>
          <cell r="F48" t="str">
            <v xml:space="preserve">• Tariff and Customs Laws &amp; Procedure Administration (L1)
• Assessment (L1)
• Warehousing Operations (L1)
• Port Operations (L1)
• Risk Management Technique (L1)
• Valuation (L1)
• Classification (L1)
• Tariff and Customs Laws &amp; Procedure Monitoring (L2)
</v>
          </cell>
        </row>
        <row r="49">
          <cell r="A49" t="str">
            <v xml:space="preserve">Intelligence Officer II        </v>
          </cell>
          <cell r="B49">
            <v>15</v>
          </cell>
          <cell r="C49">
            <v>24887</v>
          </cell>
          <cell r="D49" t="str">
            <v xml:space="preserve">• Performs a wide-range of intelligence and investigative activities in the detection, deterrence and prevention of commercial fraud, smuggling, intellectual property rights violation, terrorism, corruption, mismanagement, gross or aggravated misconduct, </v>
          </cell>
          <cell r="E49" t="str">
            <v>Education :  Bachelor's degree relevant to the job                  
Experience:  3 years of relevant experience                
Training:  16 hours of relevant training    
Eligibility:  Career Service (Professional) Second Level Eligibility</v>
          </cell>
          <cell r="F49" t="str">
            <v xml:space="preserve">• Tariff and Customs Laws &amp; Procedure Administration (L2)
• Assessment (L2)
• Warehousing Operations (L2)
• Port Operations (L2)
• Risk Management Technique (L2)
• Valuation (L2)
• Classification (L2)
• Tariff and Customs Laws &amp; Procedure Monitoring (L2)
</v>
          </cell>
        </row>
        <row r="50">
          <cell r="A50" t="str">
            <v xml:space="preserve">Intelligence Officer III       </v>
          </cell>
          <cell r="B50">
            <v>18</v>
          </cell>
          <cell r="C50">
            <v>31351</v>
          </cell>
          <cell r="D50" t="str">
            <v>•  Under general direction, performs complex range of intelligence and investigative activities in the detection, deterrence and prevention of commercial fraud, smuggling, intellectual property rights violation, terrorism, corruption, mismanagement, gross</v>
          </cell>
          <cell r="E50" t="str">
            <v>Education:  Bachelor's degree  
Experience:  2 years of relevant experience  
Training: 8 hours of relevant training  
Eligibility:  Career Service (Subprofessional) First Level Eligibility</v>
          </cell>
          <cell r="F50" t="str">
            <v xml:space="preserve">• Tariff and Customs Laws &amp; Procedure Administration (L2)
• Assessment (L2)
• Warehousing Operations (L2)
• Port Operations (L2)
• Risk Management Technique (L2)
• Valuation (L2)
• Classification (L2)
• Tariff and Customs Laws &amp; Procedure Monitoring (L3)
</v>
          </cell>
        </row>
        <row r="51">
          <cell r="A51" t="str">
            <v xml:space="preserve">Intelligence Officer V        </v>
          </cell>
          <cell r="B51">
            <v>24</v>
          </cell>
          <cell r="D51" t="str">
            <v>•  Heads a division, plans, organizes, directs, coordinates, controls and evaluates complex agency-wide Intelligence Programs/Projects geared towards the detection, deterrence and prevention of commercial fraud, smuggling, intellectual property rights vio</v>
          </cell>
          <cell r="F51" t="str">
            <v xml:space="preserve">• Tariff and Customs Laws &amp; Procedure Administration (L3)
• Assessment (L3)
• Warehousing Operations (L3)
• Port Operations (L3)
• Risk Management Technique (L3)
• Valuation (L3)
• Classification (L3)
• Tariff and Customs Laws &amp; Procedure Monitoring (L3)
</v>
          </cell>
        </row>
        <row r="52">
          <cell r="A52" t="str">
            <v>Special Agent I</v>
          </cell>
          <cell r="B52">
            <v>8</v>
          </cell>
          <cell r="D52" t="str">
            <v>•  Under immediate supervision and with detailed rules and procedures, performs police and security functions in the conduct of search, seizure and arrest within customs jurisdiction or even outside upon lawful order. Since the EG enforces the TCCP as ame</v>
          </cell>
          <cell r="F52" t="str">
            <v>• Tariff and Customs Laws &amp; Procedure Administration (L1)
• Assessment (L1)
• Warehousing Operations (L1)
• Port Operations (L1)
• Risk Management Technique / Profiling (L1)
• Valuation (L1)
• Classification (L1)
• Tariff and Customs Laws &amp; Procedure Moni</v>
          </cell>
        </row>
        <row r="53">
          <cell r="A53" t="str">
            <v>Special Agent I</v>
          </cell>
          <cell r="B53">
            <v>8</v>
          </cell>
          <cell r="C53">
            <v>14931</v>
          </cell>
          <cell r="D53" t="str">
            <v>• Performs basic intelligence and investigative work which involves the gathering / collection, compilation and collation of information in the detection, deterrence and prevention of commercial fraud, smuggling, intellectual property rights violation, te</v>
          </cell>
          <cell r="E53" t="str">
            <v>Education :  Completion of 2 years studies in college                   
Experience:  1 year of relevant experience                
Training:  4 hours of relevant training    
Eligibility:   Career Service (Subprofessional) First Level Eligibility</v>
          </cell>
          <cell r="F53" t="str">
            <v>• Tariff and Customs Laws &amp; Procedure Administration (L1)
• Assessment (L1)
• Warehousing Operations (L1)
• Port Operations (L1)
• Risk Management Technique / Profiling (L1)
• Valuation (L1)
• Classification (L1)
• Tariff and Customs Laws &amp; Procedure Moni</v>
          </cell>
        </row>
        <row r="54">
          <cell r="A54" t="str">
            <v xml:space="preserve">Special Agent II               </v>
          </cell>
          <cell r="B54">
            <v>10</v>
          </cell>
          <cell r="C54">
            <v>17255</v>
          </cell>
          <cell r="D54" t="str">
            <v>• Performs intelligence and investigative work which involves the gathering/collection, compilation and collation of information in the detection, deterrence and prevention of commercial fraud, smuggling, intellectual property rights violation, terrorism,</v>
          </cell>
          <cell r="E54" t="str">
            <v>Education :  Completion of 2 years studies in college                   
Experience:  2 years of relevant experience                
Training:   8 hours of relevant training    
Eligibility:   Career Service (Subprofessional) First Level Eligibility</v>
          </cell>
          <cell r="F54" t="str">
            <v>• Tariff and Customs Laws &amp; Procedure Administration (L1)
• Assessment (L1)
• Warehousing Operations (L1)
• Port Operations (L1)
• Risk Management Technique / Profiling (L1)
• Valuation (L1)
• Classification (L1)
• Tariff and Customs Laws &amp; Procedure Moni</v>
          </cell>
        </row>
        <row r="55">
          <cell r="A55" t="str">
            <v>Special Agent II</v>
          </cell>
          <cell r="B55">
            <v>10</v>
          </cell>
          <cell r="C55">
            <v>17255</v>
          </cell>
          <cell r="D55" t="str">
            <v>• Performs intelligence and investigative work which involves the gathering/collection, compilation and collation of information in the detection, deterrence and prevention of commercial fraud, smuggling, intellectual property rights violation, terrorism,</v>
          </cell>
          <cell r="E55" t="str">
            <v>Education :  Completion of 2 years studies in college                   
Experience:  2 years of relevant experience                
Training:   8 hours of relevant training    
Eligibility:   Career Service (Subprofessional) First Level Eligibility</v>
          </cell>
          <cell r="F55" t="str">
            <v>• Tariff and Customs Laws &amp; Procedure Administration (L1)
• Assessment (L1)
• Warehousing Operations (L1)
• Port Operations (L1)
• Risk Management Technique / Profiling (L1)
• Valuation (L1)
• Classification (L1)
• Tariff and Customs Laws &amp; Procedure Moni</v>
          </cell>
        </row>
        <row r="56">
          <cell r="A56" t="str">
            <v xml:space="preserve">Special Investigator I         </v>
          </cell>
          <cell r="B56">
            <v>11</v>
          </cell>
          <cell r="C56">
            <v>18549</v>
          </cell>
          <cell r="D56" t="str">
            <v>• Under immediate supervision, assignments are limited in nature and scope.  
• Work with higher-level investigators and may be assigned segments of investigative cases. 
• Observe higher-level investigators, study assigned case materials, interview peo</v>
          </cell>
          <cell r="E56" t="str">
            <v>Education : Bachelor's degree relevant to the job                   
Experience:  None required                
Training:  None required    
Eligibility:   Career Service (Professional)Second Level Eligibility</v>
          </cell>
          <cell r="F56" t="str">
            <v xml:space="preserve">• Tariff and Customs Laws &amp; Procedure Administration (L1)
• Assessment (L1)
• Warehousing Operations (L1)
• Port Operations (L1)
• Risk Management Technique (L1)
• Valuation (L1)
• Classification (L1)
• Tariff and Customs Laws &amp; Procedure Monitoring (L2)
</v>
          </cell>
        </row>
        <row r="57">
          <cell r="A57" t="str">
            <v xml:space="preserve">Special Investigator II        </v>
          </cell>
          <cell r="B57">
            <v>15</v>
          </cell>
          <cell r="C57">
            <v>24887</v>
          </cell>
          <cell r="D57" t="str">
            <v>•  Under general administrative direction, supervises work of lower level investigators and may delegate segments of investigative cases. 
• Mid-level investigative work conducting complex internal and external civil, criminal, administrative and/or envi</v>
          </cell>
          <cell r="E57" t="str">
            <v>Education :  Bachelor's degree relevant to the job                  
Experience:  3 years of relevant experience                
Training:  16 hours of relevant training    
Eligibility:  Career Service (Professional) Second Level Eligibility</v>
          </cell>
          <cell r="F57" t="str">
            <v xml:space="preserve">• Tariff and Customs Laws &amp; Procedure Administration (L2)
• Assessment (L2)
• Warehousing Operations (L2)
• Port Operations (L2)
• Risk Management Technique (L2)
• Valuation (L2)
• Classification (L2)
• Tariff and Customs Laws &amp; Procedure Monitoring (L2)
</v>
          </cell>
        </row>
        <row r="58">
          <cell r="A58" t="str">
            <v xml:space="preserve">Special Police Area Supervisor </v>
          </cell>
          <cell r="B58">
            <v>19</v>
          </cell>
          <cell r="C58">
            <v>33859</v>
          </cell>
          <cell r="D58" t="str">
            <v xml:space="preserve">
•  Under the general administrative direction of the  Customs Police Chief, plans and manages all functions and operations of the District Commands of the Customs Police in the enforcement of laws and ordinances, the prevention of crime, and protection o</v>
          </cell>
          <cell r="E58" t="str">
            <v>Education :  Bachelor's degree relevant to the job                  
Experience:  3 years of relevant experience                
Training:  16 hours of relevant training    
Eligibility:  Career Service (Professional) Second Level Eligibility</v>
          </cell>
          <cell r="F58" t="str">
            <v>• Tariff and Customs Laws &amp; Procedure Administration (L3)
• Assessment (L2)
• Warehousing Operations (L3)
• Port Operations (L3)
• Risk Management Technique / Profiling (L3)
• Valuation (L2)
• Classification (L2)
• Tariff and Customs Laws &amp; Procedure Moni</v>
          </cell>
        </row>
        <row r="59">
          <cell r="A59" t="str">
            <v>Special Police Assistant Chief</v>
          </cell>
          <cell r="B59">
            <v>22</v>
          </cell>
          <cell r="C59">
            <v>42652</v>
          </cell>
          <cell r="D59" t="str">
            <v>•  Under direct supervision of the Chief Customs Operations Officer (CCOO). 
•  Performs highly advanced (senior-level) customs operations work.
•  May plan, assign, and/or supervise the work of others.  
•  Works under minimal supervision with extensi</v>
          </cell>
          <cell r="E59" t="str">
            <v>Education :  Bachelor's degree relevant to the job                   Experience:  3 years relevant experience                Training:   16 hours relevant training     Eligibility:   Career Service (Professional) Second Level Eligibility</v>
          </cell>
          <cell r="F59" t="str">
            <v>• Tariff and Customs Laws &amp; Procedure Administration (L3)
• Assessment (L3)
• Export Policy Administration (L3)
• Warehousing (L3)
• Port Operations (L3)
• Risk Management Technique (L3)
• Valuation (L3)
• Classification (L3)
• Tariff and Customs Laws &amp; P</v>
          </cell>
        </row>
        <row r="60">
          <cell r="A60" t="str">
            <v xml:space="preserve">Special Police Captain         </v>
          </cell>
          <cell r="B60">
            <v>13</v>
          </cell>
          <cell r="C60">
            <v>21436</v>
          </cell>
          <cell r="D60" t="str">
            <v>• Under general supervision and with limited latitude for the exercise of independent judgment, performs simple but responsible sub-professional and professional work.
• Responsible for managing the activities of a Customs Police district. 
• Work requi</v>
          </cell>
          <cell r="E60" t="str">
            <v>Education :  Bachelor's degree relevant to the job                  
Experience:  3 years of relevant experience                
Training:  16 hours of relevant training    
Eligibility:  Career Service (Professional) Second Level Eligibility</v>
          </cell>
          <cell r="F60" t="str">
            <v>• Tariff and Customs Laws &amp; Procedure Administration (L2)
• Assessment (L1)
• Warehousing Operations (L2)
• Port Operations (L2)
• Risk Management Technique / Profiling (L2)
• Valuation (L2)
• Classification (L2)
• Tariff and Customs Laws &amp; Procedure Moni</v>
          </cell>
        </row>
        <row r="61">
          <cell r="A61" t="str">
            <v xml:space="preserve">Special Police Chief </v>
          </cell>
          <cell r="B61">
            <v>24</v>
          </cell>
          <cell r="C61">
            <v>49750</v>
          </cell>
          <cell r="D61" t="str">
            <v>• Under the general administrative direction of the ESS Director, consults on major questions or policy interpretation and  evaluated for consistency with Customs policy and for results obtained.  
• Responsible for the complete discharge of all duties i</v>
          </cell>
          <cell r="E61" t="str">
            <v>Education :  Masteral Degree                   
Experience:  4 years in position/s involving management and supervision                
Training:   24 hours of training in management and supervision     
Eligibility:   Career Service (Professional) Sec</v>
          </cell>
          <cell r="F61" t="str">
            <v>• Tariff and Customs Laws &amp; Procedure Administration (L3)
• Assessment (L3)
• Warehousing Operations (L3)
• Port Operations (L3)
• Risk Management Technique / Profiling (L3)
• Valuation (L3)
• Classification (L3)
• Tariff and Customs Laws &amp; Procedure Moni</v>
          </cell>
        </row>
        <row r="62">
          <cell r="A62" t="str">
            <v xml:space="preserve">Special Police Lieutenant      </v>
          </cell>
          <cell r="B62">
            <v>11</v>
          </cell>
          <cell r="C62">
            <v>18549</v>
          </cell>
          <cell r="D62" t="str">
            <v>• Under immediate supervision, performs supervisory and administrative police work.
• Serves as mid-level supervisor representing and implementing department policies and procedures in Patrol, Criminal Investigation, and Special Operations. 
• Serves as</v>
          </cell>
          <cell r="E62" t="str">
            <v>Education :  Bachelor's degree relevant to the job                  
Experience:  3 years of relevant experience                
Training:  16 hours of relevant training    
Eligibility:  Career Service (Professional) Second Level Eligibility</v>
          </cell>
          <cell r="F62" t="str">
            <v>• Tariff and Customs Laws &amp; Procedure Administration (L1)
• Assessment (L1)
• Warehousing Operations (L1)
• Port Operations (L1)
• Risk Management Technique / Profiling (L1)
• Valuation (L1)
• Classification (L1)
• Tariff and Customs Laws &amp; Procedure Moni</v>
          </cell>
        </row>
        <row r="63">
          <cell r="A63" t="str">
            <v xml:space="preserve">Special Police Major           </v>
          </cell>
          <cell r="B63">
            <v>15</v>
          </cell>
          <cell r="C63">
            <v>24887</v>
          </cell>
          <cell r="D63" t="str">
            <v xml:space="preserve">• Under general administrative direction, supervises work performed in connection with the prevention, reporting, investigation, prosecution and analysis of crime.  
• Senior command level employee skilled in problem solving and personnel management who </v>
          </cell>
          <cell r="E63" t="str">
            <v>Education :  Bachelor's degree relevant to the job                  
Experience:  3 years of relevant experience                
Training:  16 hours of relevant training    
Eligibility:  Career Service (Professional) Second Level Eligibility</v>
          </cell>
          <cell r="F63" t="str">
            <v>• Tariff and Customs Laws &amp; Procedure Administration (L2)
• Assessment (L2)
• Warehousing Operations (L2)
• Port Operations (L2)
• Risk Management Technique / Profiling (L2)
• Valuation (L2)
• Classification (L2)
• Tariff and Customs Laws &amp; Procedure Moni</v>
          </cell>
        </row>
        <row r="64">
          <cell r="A64" t="str">
            <v>Statistician I</v>
          </cell>
          <cell r="B64">
            <v>11</v>
          </cell>
          <cell r="C64">
            <v>18549</v>
          </cell>
          <cell r="D64" t="str">
            <v>•  Under general supervision performs a wide variety of analytical and administrative duties in support of assigned functions, operations, service, and/or division
•  Entry-level professional job in this series.
•  Conducts statistical surveys and studi</v>
          </cell>
          <cell r="E64" t="str">
            <v>Education :  Bachelor's degree relevant to the job                 Experience:  None required              Training:  None required    Eligibility:  Career Service (Professional) Second Level Eligibility</v>
          </cell>
          <cell r="F64" t="str">
            <v>• Tariff and Customs Laws &amp; Procedure Administration (L1)
• Risk Management Technique (L1)
• Revenue Accounting (L2)
• Statistical Gathering, Analysis and Reporting (L2)
• Target Setting (L2)
• Communicating (L2)
• Planning, Organizing, Monitoring, and C</v>
          </cell>
        </row>
        <row r="65">
          <cell r="A65" t="str">
            <v>Statistician II</v>
          </cell>
          <cell r="B65">
            <v>15</v>
          </cell>
          <cell r="C65">
            <v>24887</v>
          </cell>
          <cell r="D65" t="str">
            <v>• Under general supervision, performs a wide variety of analytical and administrative duties in support of assigned functions, operations, service and/or division 
• First-level supervisory job in this series.
• Conducts statistical surveys and studies;</v>
          </cell>
          <cell r="E65" t="str">
            <v>Education :  Bachelor's degree relevant to the job                  
Experience:  3 years of relevant experience                
Training:  16 hours of relevant training    
Eligibility:  Career Service (Professional) Second Level Eligibility</v>
          </cell>
          <cell r="F65" t="str">
            <v>• Tariff and Customs Laws &amp; Procedure Administration (L2)
• Risk Management Technique (L2)
• Revenue Accounting (L2)
• Statistical Gathering, Analysis and Reporting (L2)
• Target Setting (L2)
• Communicating (L2)
• Planning, Organizing, Monitoring, and C</v>
          </cell>
        </row>
        <row r="66">
          <cell r="A66" t="str">
            <v xml:space="preserve">Statistician IV                 </v>
          </cell>
          <cell r="B66">
            <v>22</v>
          </cell>
          <cell r="C66">
            <v>42652</v>
          </cell>
          <cell r="D66" t="str">
            <v>• Under direct supervision of the Division Chief, performs highly advanced (senior-level) professional administrative and technical work.
 • May plan, assign, and/or supervise the work of others.  
• Works under minimal supervision with extensive latitu</v>
          </cell>
          <cell r="E66" t="str">
            <v>Education :  Bachelor's degree relevant to the job                  
Experience:  3 years of relevant experience                
Training:  16 hours of relevant training    
Eligibility:  Career Service (Professional) Second Level Eligibility</v>
          </cell>
          <cell r="F66" t="str">
            <v xml:space="preserve">• Tariff and Customs Laws &amp; Procedure Administration (L2)
• Risk Management Technique (L2)
• Revenue Accounting (L3)
• Statistical Gathering, Analysis and Reporting (L3)
• Target Setting (L3)
• Communicating (L3)
• Planning, Organizing, Monitoring, and </v>
          </cell>
        </row>
        <row r="67">
          <cell r="A67" t="str">
            <v>Supervising Customs Operations Officer</v>
          </cell>
          <cell r="B67">
            <v>22</v>
          </cell>
          <cell r="C67">
            <v>42652</v>
          </cell>
          <cell r="D67" t="str">
            <v>•  Under direct supervision of the Chief Customs Operations Officer (CCOO). 
•  Performs highly advanced (senior-level) customs operations work.
•  May plan, assign, and/or supervise the work of others.  
•  Works under minimal supervision with extensi</v>
          </cell>
          <cell r="E67" t="str">
            <v>Education :  Bachelor's degree                    
Experience:  3 years relevant experience                
Training:   16 hours relevant training     
Eligibility:   Career Service (Professional) Second Level Eligibility</v>
          </cell>
          <cell r="F67" t="str">
            <v>• Tariff and Customs Laws &amp; Procedure Administration (L3)
• Assessment (L3)
• Export Policy Administration (L3)
• Warehousing (L3)
• Port Operations (L3)
• Risk Management Technique (L3)
• Valuation (L3)
• Classification (L3)
• Tariff and Customs Laws &amp; P</v>
          </cell>
        </row>
        <row r="469">
          <cell r="C469" t="str">
            <v>Published by:</v>
          </cell>
        </row>
        <row r="471">
          <cell r="C471" t="str">
            <v>Chief, Human Resource Management Division</v>
          </cell>
        </row>
        <row r="473">
          <cell r="C473" t="str">
            <v>Date : _______________________________</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Vacancies"/>
      <sheetName val="MASTERFILE"/>
      <sheetName val="Managerial Positions"/>
      <sheetName val="Summary of Vacancies Edited"/>
      <sheetName val="22 AOCG "/>
      <sheetName val="317 EG "/>
      <sheetName val="8 IAG "/>
      <sheetName val="70 IG "/>
      <sheetName val="8 MISTG "/>
      <sheetName val="23 RCMG"/>
      <sheetName val="107 MICP "/>
      <sheetName val="250 NAIA "/>
      <sheetName val="12 Port of Aparri"/>
      <sheetName val="28 Port of Batangas "/>
      <sheetName val="42 Port of Cebu"/>
      <sheetName val="40 Port of CDO"/>
      <sheetName val="16 Port of Clark "/>
      <sheetName val="44 Port of Davao "/>
      <sheetName val="14 Port of Iloilo "/>
      <sheetName val="26 Port of Legaspi"/>
      <sheetName val="23 Port of Limay "/>
      <sheetName val="311 Port of Manila "/>
      <sheetName val="9 Port of San Fernando "/>
      <sheetName val="9 Port of Subic "/>
      <sheetName val="33 Port of Surigao "/>
      <sheetName val="22 Port of Tacloban"/>
      <sheetName val="42 Port of Zamboanga "/>
      <sheetName val="position description"/>
      <sheetName val="CCOO POSITIONS "/>
      <sheetName val="COC IV and 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3">
          <cell r="C23" t="str">
            <v>Customs Operations Officer I</v>
          </cell>
        </row>
      </sheetData>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26"/>
  <sheetViews>
    <sheetView tabSelected="1" zoomScale="70" zoomScaleNormal="70" workbookViewId="0">
      <pane xSplit="3" ySplit="4" topLeftCell="D21" activePane="bottomRight" state="frozen"/>
      <selection activeCell="G9" sqref="G9"/>
      <selection pane="topRight" activeCell="G9" sqref="G9"/>
      <selection pane="bottomLeft" activeCell="G9" sqref="G9"/>
      <selection pane="bottomRight" activeCell="E19" sqref="E19:E21"/>
    </sheetView>
  </sheetViews>
  <sheetFormatPr defaultRowHeight="11.25" x14ac:dyDescent="0.15"/>
  <cols>
    <col min="1" max="1" width="39.42578125" style="70" customWidth="1"/>
    <col min="2" max="2" width="25.7109375" style="83" customWidth="1"/>
    <col min="3" max="3" width="25.5703125" style="84" customWidth="1"/>
    <col min="4" max="4" width="4.5703125" style="85" bestFit="1" customWidth="1"/>
    <col min="5" max="5" width="30.28515625" style="88" customWidth="1"/>
    <col min="6" max="6" width="35.85546875" style="70" customWidth="1"/>
    <col min="7" max="7" width="34.85546875" style="88" customWidth="1"/>
    <col min="8" max="9" width="9.140625" style="8" customWidth="1"/>
    <col min="10" max="10" width="11.7109375" style="8" customWidth="1"/>
    <col min="11" max="16384" width="9.140625" style="8"/>
  </cols>
  <sheetData>
    <row r="1" spans="1:7" x14ac:dyDescent="0.15">
      <c r="E1" s="87"/>
    </row>
    <row r="2" spans="1:7" ht="22.5" x14ac:dyDescent="0.3">
      <c r="A2" s="623" t="s">
        <v>0</v>
      </c>
      <c r="B2" s="623"/>
      <c r="C2" s="623"/>
      <c r="D2" s="623"/>
      <c r="E2" s="623"/>
      <c r="F2" s="623"/>
      <c r="G2" s="623"/>
    </row>
    <row r="3" spans="1:7" ht="12" thickBot="1" x14ac:dyDescent="0.2">
      <c r="A3" s="89"/>
      <c r="B3" s="90"/>
      <c r="C3" s="91"/>
      <c r="D3" s="92"/>
      <c r="E3" s="93"/>
      <c r="F3" s="94"/>
      <c r="G3" s="93"/>
    </row>
    <row r="4" spans="1:7" s="100" customFormat="1" ht="54" x14ac:dyDescent="0.25">
      <c r="A4" s="95" t="s">
        <v>1</v>
      </c>
      <c r="B4" s="96" t="s">
        <v>2</v>
      </c>
      <c r="C4" s="97" t="s">
        <v>3</v>
      </c>
      <c r="D4" s="98" t="s">
        <v>4</v>
      </c>
      <c r="E4" s="98" t="s">
        <v>5</v>
      </c>
      <c r="F4" s="98" t="s">
        <v>6</v>
      </c>
      <c r="G4" s="99" t="s">
        <v>7</v>
      </c>
    </row>
    <row r="5" spans="1:7" s="100" customFormat="1" ht="18" customHeight="1" x14ac:dyDescent="0.25">
      <c r="A5" s="101" t="s">
        <v>370</v>
      </c>
      <c r="B5" s="102"/>
      <c r="C5" s="103"/>
      <c r="D5" s="104"/>
      <c r="E5" s="105"/>
      <c r="F5" s="106"/>
      <c r="G5" s="107"/>
    </row>
    <row r="6" spans="1:7" ht="147.75" customHeight="1" x14ac:dyDescent="0.15">
      <c r="A6" s="250" t="s">
        <v>374</v>
      </c>
      <c r="B6" s="74" t="s">
        <v>375</v>
      </c>
      <c r="C6" s="75" t="s">
        <v>17</v>
      </c>
      <c r="D6" s="111">
        <v>22</v>
      </c>
      <c r="E6" s="555" t="s">
        <v>16</v>
      </c>
      <c r="F6" s="35" t="s">
        <v>376</v>
      </c>
      <c r="G6" s="77" t="s">
        <v>371</v>
      </c>
    </row>
    <row r="7" spans="1:7" ht="35.1" customHeight="1" x14ac:dyDescent="0.15">
      <c r="A7" s="112" t="s">
        <v>373</v>
      </c>
      <c r="B7" s="40" t="s">
        <v>377</v>
      </c>
      <c r="C7" s="46" t="s">
        <v>26</v>
      </c>
      <c r="D7" s="632">
        <v>20</v>
      </c>
      <c r="E7" s="626" t="s">
        <v>378</v>
      </c>
      <c r="F7" s="626" t="s">
        <v>379</v>
      </c>
      <c r="G7" s="629" t="s">
        <v>380</v>
      </c>
    </row>
    <row r="8" spans="1:7" ht="35.1" customHeight="1" x14ac:dyDescent="0.15">
      <c r="A8" s="113" t="s">
        <v>373</v>
      </c>
      <c r="B8" s="40" t="s">
        <v>381</v>
      </c>
      <c r="C8" s="56" t="s">
        <v>26</v>
      </c>
      <c r="D8" s="632"/>
      <c r="E8" s="627"/>
      <c r="F8" s="627"/>
      <c r="G8" s="630"/>
    </row>
    <row r="9" spans="1:7" ht="35.1" customHeight="1" x14ac:dyDescent="0.15">
      <c r="A9" s="113" t="s">
        <v>373</v>
      </c>
      <c r="B9" s="40" t="s">
        <v>382</v>
      </c>
      <c r="C9" s="56" t="s">
        <v>26</v>
      </c>
      <c r="D9" s="632"/>
      <c r="E9" s="627"/>
      <c r="F9" s="627"/>
      <c r="G9" s="630"/>
    </row>
    <row r="10" spans="1:7" ht="39.75" customHeight="1" x14ac:dyDescent="0.15">
      <c r="A10" s="113" t="s">
        <v>373</v>
      </c>
      <c r="B10" s="40" t="s">
        <v>383</v>
      </c>
      <c r="C10" s="56" t="s">
        <v>26</v>
      </c>
      <c r="D10" s="633"/>
      <c r="E10" s="628"/>
      <c r="F10" s="628"/>
      <c r="G10" s="631"/>
    </row>
    <row r="11" spans="1:7" ht="35.1" customHeight="1" x14ac:dyDescent="0.15">
      <c r="A11" s="114" t="s">
        <v>373</v>
      </c>
      <c r="B11" s="115" t="s">
        <v>384</v>
      </c>
      <c r="C11" s="37" t="s">
        <v>385</v>
      </c>
      <c r="D11" s="116">
        <v>18</v>
      </c>
      <c r="E11" s="626" t="s">
        <v>75</v>
      </c>
      <c r="F11" s="626" t="s">
        <v>76</v>
      </c>
      <c r="G11" s="629" t="s">
        <v>77</v>
      </c>
    </row>
    <row r="12" spans="1:7" ht="35.1" customHeight="1" x14ac:dyDescent="0.15">
      <c r="A12" s="110" t="s">
        <v>373</v>
      </c>
      <c r="B12" s="117" t="s">
        <v>386</v>
      </c>
      <c r="C12" s="41" t="s">
        <v>385</v>
      </c>
      <c r="D12" s="116"/>
      <c r="E12" s="627"/>
      <c r="F12" s="627"/>
      <c r="G12" s="630"/>
    </row>
    <row r="13" spans="1:7" ht="35.1" customHeight="1" x14ac:dyDescent="0.2">
      <c r="A13" s="489" t="s">
        <v>373</v>
      </c>
      <c r="B13" s="108" t="s">
        <v>387</v>
      </c>
      <c r="C13" s="109" t="s">
        <v>385</v>
      </c>
      <c r="D13" s="118"/>
      <c r="E13" s="627"/>
      <c r="F13" s="627"/>
      <c r="G13" s="630"/>
    </row>
    <row r="14" spans="1:7" ht="51" customHeight="1" x14ac:dyDescent="0.15">
      <c r="A14" s="110" t="s">
        <v>373</v>
      </c>
      <c r="B14" s="117" t="s">
        <v>388</v>
      </c>
      <c r="C14" s="41" t="s">
        <v>385</v>
      </c>
      <c r="D14" s="116"/>
      <c r="E14" s="627"/>
      <c r="F14" s="627"/>
      <c r="G14" s="630"/>
    </row>
    <row r="15" spans="1:7" ht="35.1" customHeight="1" x14ac:dyDescent="0.15">
      <c r="A15" s="110" t="s">
        <v>373</v>
      </c>
      <c r="B15" s="120" t="s">
        <v>389</v>
      </c>
      <c r="C15" s="121" t="s">
        <v>385</v>
      </c>
      <c r="D15" s="122"/>
      <c r="E15" s="123"/>
      <c r="F15" s="123"/>
      <c r="G15" s="267"/>
    </row>
    <row r="16" spans="1:7" ht="35.1" customHeight="1" x14ac:dyDescent="0.15">
      <c r="A16" s="110" t="s">
        <v>373</v>
      </c>
      <c r="B16" s="117" t="s">
        <v>390</v>
      </c>
      <c r="C16" s="41" t="s">
        <v>385</v>
      </c>
      <c r="D16" s="116"/>
      <c r="E16" s="56"/>
      <c r="F16" s="56"/>
      <c r="G16" s="124"/>
    </row>
    <row r="17" spans="1:7" ht="35.1" customHeight="1" x14ac:dyDescent="0.15">
      <c r="A17" s="110" t="s">
        <v>373</v>
      </c>
      <c r="B17" s="117" t="s">
        <v>391</v>
      </c>
      <c r="C17" s="41" t="s">
        <v>385</v>
      </c>
      <c r="D17" s="116"/>
      <c r="E17" s="56"/>
      <c r="F17" s="56"/>
      <c r="G17" s="124"/>
    </row>
    <row r="18" spans="1:7" ht="35.1" customHeight="1" x14ac:dyDescent="0.15">
      <c r="A18" s="110" t="s">
        <v>392</v>
      </c>
      <c r="B18" s="117" t="s">
        <v>393</v>
      </c>
      <c r="C18" s="41" t="s">
        <v>385</v>
      </c>
      <c r="D18" s="125"/>
      <c r="E18" s="59"/>
      <c r="F18" s="59"/>
      <c r="G18" s="126"/>
    </row>
    <row r="19" spans="1:7" ht="35.1" customHeight="1" x14ac:dyDescent="0.15">
      <c r="A19" s="127" t="s">
        <v>374</v>
      </c>
      <c r="B19" s="36" t="s">
        <v>394</v>
      </c>
      <c r="C19" s="37" t="s">
        <v>85</v>
      </c>
      <c r="D19" s="624" t="s">
        <v>395</v>
      </c>
      <c r="E19" s="626" t="s">
        <v>396</v>
      </c>
      <c r="F19" s="626" t="s">
        <v>397</v>
      </c>
      <c r="G19" s="629" t="s">
        <v>398</v>
      </c>
    </row>
    <row r="20" spans="1:7" ht="35.1" customHeight="1" x14ac:dyDescent="0.15">
      <c r="A20" s="112" t="s">
        <v>374</v>
      </c>
      <c r="B20" s="40" t="s">
        <v>399</v>
      </c>
      <c r="C20" s="41" t="s">
        <v>85</v>
      </c>
      <c r="D20" s="625"/>
      <c r="E20" s="627"/>
      <c r="F20" s="627"/>
      <c r="G20" s="630"/>
    </row>
    <row r="21" spans="1:7" ht="75.75" customHeight="1" x14ac:dyDescent="0.15">
      <c r="A21" s="112" t="s">
        <v>372</v>
      </c>
      <c r="B21" s="40" t="s">
        <v>400</v>
      </c>
      <c r="C21" s="41" t="s">
        <v>85</v>
      </c>
      <c r="D21" s="625"/>
      <c r="E21" s="627"/>
      <c r="F21" s="628"/>
      <c r="G21" s="631"/>
    </row>
    <row r="22" spans="1:7" s="57" customFormat="1" ht="120" x14ac:dyDescent="0.15">
      <c r="A22" s="127" t="s">
        <v>374</v>
      </c>
      <c r="B22" s="36" t="s">
        <v>401</v>
      </c>
      <c r="C22" s="37" t="s">
        <v>227</v>
      </c>
      <c r="D22" s="128" t="s">
        <v>402</v>
      </c>
      <c r="E22" s="54" t="s">
        <v>403</v>
      </c>
      <c r="F22" s="35" t="s">
        <v>229</v>
      </c>
      <c r="G22" s="77" t="s">
        <v>230</v>
      </c>
    </row>
    <row r="23" spans="1:7" ht="120.75" thickBot="1" x14ac:dyDescent="0.2">
      <c r="A23" s="494" t="s">
        <v>372</v>
      </c>
      <c r="B23" s="422" t="s">
        <v>404</v>
      </c>
      <c r="C23" s="482" t="s">
        <v>405</v>
      </c>
      <c r="D23" s="495">
        <v>11</v>
      </c>
      <c r="E23" s="390" t="s">
        <v>406</v>
      </c>
      <c r="F23" s="390" t="s">
        <v>407</v>
      </c>
      <c r="G23" s="424" t="s">
        <v>408</v>
      </c>
    </row>
    <row r="26" spans="1:7" x14ac:dyDescent="0.15">
      <c r="A26" s="8"/>
      <c r="B26" s="8"/>
      <c r="C26" s="8"/>
      <c r="D26" s="130"/>
    </row>
  </sheetData>
  <sheetProtection algorithmName="SHA-512" hashValue="IISNCP97IQMomTcv0iAKvr1TRJAFqIySK+ERzE5tZpJFZzu88rlMmtDdOskjRAqn3Ly8yVCrt01vySGL+UGMmA==" saltValue="qNQxdwJVl48TYafvSlgEZw==" spinCount="100000" sheet="1" formatCells="0" formatColumns="0" formatRows="0" insertColumns="0" insertRows="0" insertHyperlinks="0" deleteColumns="0" deleteRows="0" sort="0" autoFilter="0" pivotTables="0"/>
  <autoFilter ref="A5:G26"/>
  <mergeCells count="12">
    <mergeCell ref="A2:G2"/>
    <mergeCell ref="D19:D21"/>
    <mergeCell ref="E19:E21"/>
    <mergeCell ref="F19:F21"/>
    <mergeCell ref="G19:G21"/>
    <mergeCell ref="D7:D10"/>
    <mergeCell ref="E7:E10"/>
    <mergeCell ref="F7:F10"/>
    <mergeCell ref="G7:G10"/>
    <mergeCell ref="E11:E14"/>
    <mergeCell ref="F11:F14"/>
    <mergeCell ref="G11:G14"/>
  </mergeCells>
  <pageMargins left="0.7" right="0.7" top="0.75" bottom="0.75" header="0.3" footer="0.3"/>
  <pageSetup paperSize="9" scale="66" fitToHeight="0" orientation="landscape"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H35"/>
  <sheetViews>
    <sheetView zoomScale="80" zoomScaleNormal="80" workbookViewId="0">
      <pane xSplit="3" ySplit="4" topLeftCell="D5" activePane="bottomRight" state="frozen"/>
      <selection activeCell="G9" sqref="G9"/>
      <selection pane="topRight" activeCell="G9" sqref="G9"/>
      <selection pane="bottomLeft" activeCell="G9" sqref="G9"/>
      <selection pane="bottomRight" activeCell="G9" sqref="G9"/>
    </sheetView>
  </sheetViews>
  <sheetFormatPr defaultRowHeight="11.25" x14ac:dyDescent="0.25"/>
  <cols>
    <col min="1" max="1" width="39.42578125" style="307" customWidth="1"/>
    <col min="2" max="2" width="28.7109375" style="153" customWidth="1"/>
    <col min="3" max="3" width="25.5703125" style="307" customWidth="1"/>
    <col min="4" max="4" width="5.140625" style="329" customWidth="1"/>
    <col min="5" max="5" width="30.28515625" style="88" customWidth="1"/>
    <col min="6" max="6" width="35.85546875" style="307" customWidth="1"/>
    <col min="7" max="7" width="34.85546875" style="88" customWidth="1"/>
    <col min="8" max="9" width="9.140625" style="307" customWidth="1"/>
    <col min="10" max="10" width="11.7109375" style="307" customWidth="1"/>
    <col min="11" max="16384" width="9.140625" style="307"/>
  </cols>
  <sheetData>
    <row r="2" spans="1:8" ht="22.5" x14ac:dyDescent="0.3">
      <c r="A2" s="623" t="s">
        <v>0</v>
      </c>
      <c r="B2" s="623"/>
      <c r="C2" s="623"/>
      <c r="D2" s="623"/>
      <c r="E2" s="623"/>
      <c r="F2" s="623"/>
      <c r="G2" s="623"/>
    </row>
    <row r="3" spans="1:8" ht="12" thickBot="1" x14ac:dyDescent="0.3">
      <c r="A3" s="308"/>
      <c r="B3" s="156"/>
      <c r="C3" s="308"/>
      <c r="D3" s="309"/>
      <c r="E3" s="93"/>
      <c r="F3" s="309"/>
      <c r="G3" s="93"/>
    </row>
    <row r="4" spans="1:8" s="398" customFormat="1" ht="54" x14ac:dyDescent="0.25">
      <c r="A4" s="95" t="s">
        <v>1</v>
      </c>
      <c r="B4" s="96" t="s">
        <v>2</v>
      </c>
      <c r="C4" s="97" t="s">
        <v>3</v>
      </c>
      <c r="D4" s="98" t="s">
        <v>4</v>
      </c>
      <c r="E4" s="98" t="s">
        <v>5</v>
      </c>
      <c r="F4" s="98" t="s">
        <v>6</v>
      </c>
      <c r="G4" s="99" t="s">
        <v>7</v>
      </c>
    </row>
    <row r="5" spans="1:8" x14ac:dyDescent="0.25">
      <c r="A5" s="310"/>
      <c r="B5" s="159"/>
      <c r="C5" s="311"/>
      <c r="D5" s="312"/>
      <c r="E5" s="160"/>
      <c r="F5" s="312"/>
      <c r="G5" s="161"/>
    </row>
    <row r="6" spans="1:8" ht="15" customHeight="1" x14ac:dyDescent="0.25">
      <c r="A6" s="26" t="s">
        <v>1178</v>
      </c>
      <c r="B6" s="27"/>
      <c r="C6" s="28"/>
      <c r="D6" s="313"/>
      <c r="E6" s="31"/>
      <c r="F6" s="35"/>
      <c r="G6" s="77"/>
      <c r="H6" s="1"/>
    </row>
    <row r="7" spans="1:8" ht="135" x14ac:dyDescent="0.25">
      <c r="A7" s="193" t="s">
        <v>1179</v>
      </c>
      <c r="B7" s="27" t="s">
        <v>1180</v>
      </c>
      <c r="C7" s="28" t="s">
        <v>26</v>
      </c>
      <c r="D7" s="187">
        <v>20</v>
      </c>
      <c r="E7" s="31" t="s">
        <v>378</v>
      </c>
      <c r="F7" s="35" t="s">
        <v>379</v>
      </c>
      <c r="G7" s="77" t="s">
        <v>380</v>
      </c>
      <c r="H7" s="1"/>
    </row>
    <row r="8" spans="1:8" ht="108.75" customHeight="1" x14ac:dyDescent="0.25">
      <c r="A8" s="193" t="s">
        <v>1179</v>
      </c>
      <c r="B8" s="27" t="s">
        <v>1181</v>
      </c>
      <c r="C8" s="35" t="s">
        <v>72</v>
      </c>
      <c r="D8" s="187">
        <v>18</v>
      </c>
      <c r="E8" s="31" t="s">
        <v>426</v>
      </c>
      <c r="F8" s="35" t="s">
        <v>64</v>
      </c>
      <c r="G8" s="77" t="s">
        <v>65</v>
      </c>
      <c r="H8" s="1"/>
    </row>
    <row r="9" spans="1:8" ht="32.25" customHeight="1" x14ac:dyDescent="0.25">
      <c r="A9" s="68" t="s">
        <v>1179</v>
      </c>
      <c r="B9" s="40" t="s">
        <v>1182</v>
      </c>
      <c r="C9" s="56" t="s">
        <v>85</v>
      </c>
      <c r="D9" s="712">
        <v>16</v>
      </c>
      <c r="E9" s="627" t="s">
        <v>1183</v>
      </c>
      <c r="F9" s="256" t="s">
        <v>397</v>
      </c>
      <c r="G9" s="257" t="s">
        <v>398</v>
      </c>
      <c r="H9" s="1"/>
    </row>
    <row r="10" spans="1:8" ht="101.25" customHeight="1" x14ac:dyDescent="0.25">
      <c r="A10" s="63" t="s">
        <v>1179</v>
      </c>
      <c r="B10" s="75" t="s">
        <v>1184</v>
      </c>
      <c r="C10" s="75" t="s">
        <v>156</v>
      </c>
      <c r="D10" s="713"/>
      <c r="E10" s="627"/>
      <c r="F10" s="626" t="s">
        <v>397</v>
      </c>
      <c r="G10" s="629" t="s">
        <v>398</v>
      </c>
      <c r="H10" s="1"/>
    </row>
    <row r="11" spans="1:8" ht="101.25" customHeight="1" x14ac:dyDescent="0.25">
      <c r="A11" s="63" t="s">
        <v>1179</v>
      </c>
      <c r="B11" s="75" t="s">
        <v>1185</v>
      </c>
      <c r="C11" s="75" t="s">
        <v>156</v>
      </c>
      <c r="D11" s="713"/>
      <c r="E11" s="627"/>
      <c r="F11" s="627"/>
      <c r="G11" s="630"/>
      <c r="H11" s="1"/>
    </row>
    <row r="12" spans="1:8" ht="33.75" customHeight="1" x14ac:dyDescent="0.25">
      <c r="A12" s="68" t="s">
        <v>1179</v>
      </c>
      <c r="B12" s="40" t="s">
        <v>1186</v>
      </c>
      <c r="C12" s="56" t="s">
        <v>85</v>
      </c>
      <c r="D12" s="713"/>
      <c r="E12" s="627" t="s">
        <v>1183</v>
      </c>
      <c r="F12" s="627"/>
      <c r="G12" s="630"/>
      <c r="H12" s="1"/>
    </row>
    <row r="13" spans="1:8" ht="54" customHeight="1" x14ac:dyDescent="0.25">
      <c r="A13" s="193" t="s">
        <v>1179</v>
      </c>
      <c r="B13" s="27" t="s">
        <v>1187</v>
      </c>
      <c r="C13" s="35" t="s">
        <v>85</v>
      </c>
      <c r="D13" s="714"/>
      <c r="E13" s="628" t="s">
        <v>1183</v>
      </c>
      <c r="F13" s="628"/>
      <c r="G13" s="631"/>
      <c r="H13" s="1" t="s">
        <v>1188</v>
      </c>
    </row>
    <row r="14" spans="1:8" ht="33" customHeight="1" x14ac:dyDescent="0.25">
      <c r="A14" s="67" t="s">
        <v>1179</v>
      </c>
      <c r="B14" s="36" t="s">
        <v>1189</v>
      </c>
      <c r="C14" s="54" t="s">
        <v>752</v>
      </c>
      <c r="D14" s="712">
        <v>15</v>
      </c>
      <c r="E14" s="647" t="s">
        <v>1190</v>
      </c>
      <c r="F14" s="626" t="s">
        <v>754</v>
      </c>
      <c r="G14" s="629" t="s">
        <v>755</v>
      </c>
      <c r="H14" s="1"/>
    </row>
    <row r="15" spans="1:8" ht="109.5" customHeight="1" x14ac:dyDescent="0.25">
      <c r="A15" s="69" t="s">
        <v>1179</v>
      </c>
      <c r="B15" s="40" t="s">
        <v>1191</v>
      </c>
      <c r="C15" s="56" t="s">
        <v>752</v>
      </c>
      <c r="D15" s="714"/>
      <c r="E15" s="628" t="s">
        <v>1192</v>
      </c>
      <c r="F15" s="628"/>
      <c r="G15" s="631"/>
      <c r="H15" s="1"/>
    </row>
    <row r="16" spans="1:8" ht="39.75" customHeight="1" x14ac:dyDescent="0.25">
      <c r="A16" s="520" t="s">
        <v>1179</v>
      </c>
      <c r="B16" s="37" t="s">
        <v>1193</v>
      </c>
      <c r="C16" s="316" t="s">
        <v>227</v>
      </c>
      <c r="D16" s="712">
        <v>11</v>
      </c>
      <c r="E16" s="647" t="s">
        <v>1194</v>
      </c>
      <c r="F16" s="626" t="str">
        <f>VLOOKUP($C16,'[3]position description'!$A$1:$F$65536,5,FALSE)</f>
        <v>• Routine checking of documents for cargo and passenger clearance and conducts boarding formalities
• Checks completeness and correctness of required documents submitted for cargo clearance</v>
      </c>
      <c r="G16" s="629" t="str">
        <f>VLOOKUP($C16,'[3]position description'!$A$1:$F$65536,6,FALSE)</f>
        <v xml:space="preserve">Has basic knowledge on the revised TCCP 
</v>
      </c>
      <c r="H16" s="1"/>
    </row>
    <row r="17" spans="1:8" ht="46.5" customHeight="1" x14ac:dyDescent="0.25">
      <c r="A17" s="520" t="s">
        <v>1179</v>
      </c>
      <c r="B17" s="41" t="s">
        <v>1195</v>
      </c>
      <c r="C17" s="123" t="s">
        <v>227</v>
      </c>
      <c r="D17" s="713"/>
      <c r="E17" s="627" t="s">
        <v>1196</v>
      </c>
      <c r="F17" s="627" t="str">
        <f>VLOOKUP($C17,'[3]position description'!$A$1:$F$65536,4,FALSE)</f>
        <v>Education:  Bachelor's degree                  
Experience:  none required                
Training:  none required    
Eligibility:  Career Service Professional or its equivalent</v>
      </c>
      <c r="G17" s="630" t="str">
        <f>VLOOKUP($C17,'[3]position description'!$A$1:$F$65536,4,FALSE)</f>
        <v>Education:  Bachelor's degree                  
Experience:  none required                
Training:  none required    
Eligibility:  Career Service Professional or its equivalent</v>
      </c>
      <c r="H17" s="1"/>
    </row>
    <row r="18" spans="1:8" ht="49.5" customHeight="1" x14ac:dyDescent="0.25">
      <c r="A18" s="520" t="s">
        <v>1179</v>
      </c>
      <c r="B18" s="51" t="s">
        <v>1197</v>
      </c>
      <c r="C18" s="317" t="s">
        <v>367</v>
      </c>
      <c r="D18" s="714"/>
      <c r="E18" s="628"/>
      <c r="F18" s="628"/>
      <c r="G18" s="631"/>
      <c r="H18" s="1"/>
    </row>
    <row r="19" spans="1:8" ht="144" customHeight="1" x14ac:dyDescent="0.25">
      <c r="A19" s="63" t="s">
        <v>1198</v>
      </c>
      <c r="B19" s="51" t="s">
        <v>1199</v>
      </c>
      <c r="C19" s="51" t="s">
        <v>85</v>
      </c>
      <c r="D19" s="318">
        <v>16</v>
      </c>
      <c r="E19" s="319" t="s">
        <v>1200</v>
      </c>
      <c r="F19" s="319" t="str">
        <f>VLOOKUP(C19,'[3]position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19" s="320" t="str">
        <f>VLOOKUP(C19,'[3]position description'!$A$1:$F$65536,6,FALSE)</f>
        <v xml:space="preserve">Has basic to advance knowledge on the revised TCCP
</v>
      </c>
      <c r="H19" s="1"/>
    </row>
    <row r="20" spans="1:8" ht="36" customHeight="1" x14ac:dyDescent="0.25">
      <c r="A20" s="67" t="s">
        <v>1198</v>
      </c>
      <c r="B20" s="36" t="s">
        <v>1201</v>
      </c>
      <c r="C20" s="54" t="s">
        <v>227</v>
      </c>
      <c r="D20" s="712">
        <v>11</v>
      </c>
      <c r="E20" s="626" t="s">
        <v>228</v>
      </c>
      <c r="F20" s="626" t="s">
        <v>229</v>
      </c>
      <c r="G20" s="629" t="s">
        <v>230</v>
      </c>
      <c r="H20" s="1"/>
    </row>
    <row r="21" spans="1:8" ht="34.5" customHeight="1" x14ac:dyDescent="0.25">
      <c r="A21" s="63" t="s">
        <v>1198</v>
      </c>
      <c r="B21" s="75" t="s">
        <v>1202</v>
      </c>
      <c r="C21" s="75" t="s">
        <v>367</v>
      </c>
      <c r="D21" s="713"/>
      <c r="E21" s="627"/>
      <c r="F21" s="627"/>
      <c r="G21" s="630"/>
      <c r="H21" s="1"/>
    </row>
    <row r="22" spans="1:8" ht="79.5" customHeight="1" thickBot="1" x14ac:dyDescent="0.3">
      <c r="A22" s="321" t="s">
        <v>1198</v>
      </c>
      <c r="B22" s="269" t="s">
        <v>1203</v>
      </c>
      <c r="C22" s="270" t="s">
        <v>227</v>
      </c>
      <c r="D22" s="715"/>
      <c r="E22" s="645"/>
      <c r="F22" s="645"/>
      <c r="G22" s="631"/>
      <c r="H22" s="1"/>
    </row>
    <row r="23" spans="1:8" ht="124.5" customHeight="1" x14ac:dyDescent="0.25">
      <c r="A23" s="193" t="s">
        <v>1204</v>
      </c>
      <c r="B23" s="75" t="s">
        <v>1205</v>
      </c>
      <c r="C23" s="191" t="s">
        <v>235</v>
      </c>
      <c r="D23" s="192" t="s">
        <v>444</v>
      </c>
      <c r="E23" s="31" t="s">
        <v>236</v>
      </c>
      <c r="F23" s="35" t="str">
        <f>VLOOKUP($C23,'[4]position description'!$A$1:$F$65536,5,FALSE)</f>
        <v>• Performs routinary functions in the areas of human resource, training, budget, general servies, records management and public information</v>
      </c>
      <c r="G23" s="126" t="str">
        <f>VLOOKUP($C23,'[4]position description'!$A$1:$F$65536,6,FALSE)</f>
        <v>Ability to: perform administrative and technical functions and has basic knowledge in the use of ICT</v>
      </c>
      <c r="H23" s="1"/>
    </row>
    <row r="24" spans="1:8" ht="135" x14ac:dyDescent="0.25">
      <c r="A24" s="63" t="s">
        <v>1198</v>
      </c>
      <c r="B24" s="75" t="s">
        <v>1206</v>
      </c>
      <c r="C24" s="75" t="s">
        <v>250</v>
      </c>
      <c r="D24" s="189">
        <v>9</v>
      </c>
      <c r="E24" s="35" t="s">
        <v>1764</v>
      </c>
      <c r="F24" s="35" t="s">
        <v>252</v>
      </c>
      <c r="G24" s="77" t="s">
        <v>230</v>
      </c>
      <c r="H24" s="1"/>
    </row>
    <row r="25" spans="1:8" ht="88.5" customHeight="1" x14ac:dyDescent="0.25">
      <c r="A25" s="63" t="s">
        <v>1207</v>
      </c>
      <c r="B25" s="75" t="s">
        <v>1208</v>
      </c>
      <c r="C25" s="75" t="s">
        <v>758</v>
      </c>
      <c r="D25" s="322">
        <v>22</v>
      </c>
      <c r="E25" s="31" t="s">
        <v>1742</v>
      </c>
      <c r="F25" s="31" t="str">
        <f>VLOOKUP($C25,'[3]position description'!$A$1:$F$65536,5,FALSE)</f>
        <v>• Performs the duties and responsibilities of the Collector III in his absence</v>
      </c>
      <c r="G25" s="65" t="str">
        <f>VLOOKUP($C25,'[3]position description'!$A$1:$F$65536,6,FALSE)</f>
        <v xml:space="preserve">Ability to: lead, plan, organize and manage the administrative, technical and fiscal operations of the port/subport; develop and to see through completion plans, programs and projects; and has advance knowledge on the revised TCCP 
</v>
      </c>
      <c r="H25" s="1"/>
    </row>
    <row r="26" spans="1:8" ht="88.5" customHeight="1" x14ac:dyDescent="0.25">
      <c r="A26" s="63" t="s">
        <v>1207</v>
      </c>
      <c r="B26" s="75" t="s">
        <v>1209</v>
      </c>
      <c r="C26" s="75" t="s">
        <v>364</v>
      </c>
      <c r="D26" s="189">
        <v>21</v>
      </c>
      <c r="E26" s="53" t="s">
        <v>1743</v>
      </c>
      <c r="F26" s="53" t="str">
        <f>VLOOKUP($C26,'[3]position description'!$A$1:$F$65536,5,FALSE)</f>
        <v>• Performs routine managerial work and oversees the daily operations/ activities of the assigned subport</v>
      </c>
      <c r="G26" s="55" t="str">
        <f>VLOOKUP($C26,'[3]position description'!$A$1:$F$65536,6,FALSE)</f>
        <v xml:space="preserve">Ability to: lead, plan, organize and manage the administrative, technical and fiscal operations of the port/subport; develop and to see through completion plans, programs and projects; and has advance knowledge on the revised TCCP 
</v>
      </c>
      <c r="H26" s="1"/>
    </row>
    <row r="27" spans="1:8" ht="98.25" customHeight="1" x14ac:dyDescent="0.25">
      <c r="A27" s="63" t="s">
        <v>1207</v>
      </c>
      <c r="B27" s="75" t="s">
        <v>1210</v>
      </c>
      <c r="C27" s="75" t="s">
        <v>85</v>
      </c>
      <c r="D27" s="294">
        <v>16</v>
      </c>
      <c r="E27" s="647" t="s">
        <v>518</v>
      </c>
      <c r="F27" s="626" t="s">
        <v>397</v>
      </c>
      <c r="G27" s="629" t="s">
        <v>398</v>
      </c>
      <c r="H27" s="1"/>
    </row>
    <row r="28" spans="1:8" ht="49.5" customHeight="1" x14ac:dyDescent="0.25">
      <c r="A28" s="63" t="s">
        <v>1207</v>
      </c>
      <c r="B28" s="75" t="s">
        <v>1211</v>
      </c>
      <c r="C28" s="75" t="s">
        <v>156</v>
      </c>
      <c r="D28" s="323"/>
      <c r="E28" s="686"/>
      <c r="F28" s="628"/>
      <c r="G28" s="631"/>
      <c r="H28" s="1"/>
    </row>
    <row r="29" spans="1:8" ht="82.5" customHeight="1" x14ac:dyDescent="0.25">
      <c r="A29" s="193" t="s">
        <v>1207</v>
      </c>
      <c r="B29" s="35" t="s">
        <v>1212</v>
      </c>
      <c r="C29" s="35" t="s">
        <v>721</v>
      </c>
      <c r="D29" s="324">
        <v>15</v>
      </c>
      <c r="E29" s="31" t="s">
        <v>722</v>
      </c>
      <c r="F29" s="35" t="str">
        <f>VLOOKUP($C29,'[3]position description'!$A$1:$F$65536,5,FALSE)</f>
        <v>• Performs professional legal work that are routinary in nature such as profiling, case preparation, attendance to hearing and submission of reports on status of cases</v>
      </c>
      <c r="G29" s="77" t="str">
        <f>VLOOKUP($C29,'[3]position description'!$A$1:$F$65536,6,FALSE)</f>
        <v xml:space="preserve">Ability to: recognize and comprehend provisions of the TCCP, Customs Administrative Orders &amp; Memoranda as well as the jurisprudence on revenue laws and in the prosecution of criminal cases
</v>
      </c>
      <c r="H29" s="1"/>
    </row>
    <row r="30" spans="1:8" ht="120" x14ac:dyDescent="0.25">
      <c r="A30" s="63" t="s">
        <v>1207</v>
      </c>
      <c r="B30" s="75" t="s">
        <v>1213</v>
      </c>
      <c r="C30" s="75" t="s">
        <v>227</v>
      </c>
      <c r="D30" s="189">
        <v>17</v>
      </c>
      <c r="E30" s="31" t="s">
        <v>1214</v>
      </c>
      <c r="F30" s="31" t="str">
        <f>VLOOKUP($C20,'[3]position description'!$A$1:$F$65536,5,FALSE)</f>
        <v>• Routine checking of documents for cargo and passenger clearance and conducts boarding formalities
• Checks completeness and correctness of required documents submitted for cargo clearance</v>
      </c>
      <c r="G30" s="65" t="str">
        <f>VLOOKUP($C20,'[3]position description'!$A$1:$F$65536,6,FALSE)</f>
        <v xml:space="preserve">Has basic knowledge on the revised TCCP 
</v>
      </c>
      <c r="H30" s="1"/>
    </row>
    <row r="31" spans="1:8" ht="135" x14ac:dyDescent="0.25">
      <c r="A31" s="49" t="s">
        <v>1207</v>
      </c>
      <c r="B31" s="51" t="s">
        <v>1215</v>
      </c>
      <c r="C31" s="51" t="s">
        <v>354</v>
      </c>
      <c r="D31" s="325">
        <v>9</v>
      </c>
      <c r="E31" s="82" t="s">
        <v>1764</v>
      </c>
      <c r="F31" s="31" t="str">
        <f>VLOOKUP($C20,'[3]position description'!$A$1:$F$65536,5,FALSE)</f>
        <v>• Routine checking of documents for cargo and passenger clearance and conducts boarding formalities
• Checks completeness and correctness of required documents submitted for cargo clearance</v>
      </c>
      <c r="G31" s="65" t="str">
        <f>VLOOKUP($C20,'[3]position description'!$A$1:$F$65536,6,FALSE)</f>
        <v xml:space="preserve">Has basic knowledge on the revised TCCP 
</v>
      </c>
      <c r="H31" s="1"/>
    </row>
    <row r="32" spans="1:8" ht="140.25" customHeight="1" thickBot="1" x14ac:dyDescent="0.3">
      <c r="A32" s="521" t="s">
        <v>1207</v>
      </c>
      <c r="B32" s="423" t="s">
        <v>1216</v>
      </c>
      <c r="C32" s="423" t="s">
        <v>726</v>
      </c>
      <c r="D32" s="522">
        <v>8</v>
      </c>
      <c r="E32" s="392" t="s">
        <v>1765</v>
      </c>
      <c r="F32" s="392" t="str">
        <f>VLOOKUP($C32,'[3]position description'!$A$1:$F$65536,5,FALSE)</f>
        <v>• Performs routine administrative support or technical program assistance work which involves disseminating information, maintaining filing systems, and performing internal administrative support work</v>
      </c>
      <c r="G32" s="393" t="str">
        <f>VLOOKUP($C32,'[3]position description'!$A$1:$F$65536,6,FALSE)</f>
        <v>Ability to: provide administrative support to the division / unit; and IT literate</v>
      </c>
      <c r="H32" s="1"/>
    </row>
    <row r="33" spans="1:7" ht="16.5" customHeight="1" x14ac:dyDescent="0.25">
      <c r="B33" s="307"/>
      <c r="D33" s="326"/>
      <c r="E33" s="179"/>
      <c r="F33" s="179"/>
      <c r="G33" s="179"/>
    </row>
    <row r="34" spans="1:7" ht="11.25" customHeight="1" x14ac:dyDescent="0.25">
      <c r="B34" s="307"/>
      <c r="D34" s="326"/>
      <c r="E34" s="179"/>
      <c r="F34" s="179"/>
      <c r="G34" s="179"/>
    </row>
    <row r="35" spans="1:7" ht="15" x14ac:dyDescent="0.25">
      <c r="A35" s="327"/>
      <c r="B35" s="327"/>
      <c r="C35" s="327"/>
      <c r="D35" s="328"/>
    </row>
  </sheetData>
  <sheetProtection algorithmName="SHA-512" hashValue="PEjUOTrKeboGFFJCZDtjKJ+7dn1D0BB1xTlUNelKT08vsQ7FR4kbTkFKi20pNYu/e0qL/0YJIdgN1S3S7yn4yg==" saltValue="ATortmPig5qiGbkaRNAvZQ==" spinCount="100000" sheet="1" formatCells="0" formatColumns="0" formatRows="0" insertColumns="0" insertRows="0" insertHyperlinks="0" deleteColumns="0" deleteRows="0" sort="0" pivotTables="0"/>
  <autoFilter ref="A6:G32"/>
  <mergeCells count="20">
    <mergeCell ref="D20:D22"/>
    <mergeCell ref="E20:E22"/>
    <mergeCell ref="F20:F22"/>
    <mergeCell ref="G20:G22"/>
    <mergeCell ref="E27:E28"/>
    <mergeCell ref="F27:F28"/>
    <mergeCell ref="G27:G28"/>
    <mergeCell ref="D14:D15"/>
    <mergeCell ref="E14:E15"/>
    <mergeCell ref="F14:F15"/>
    <mergeCell ref="G14:G15"/>
    <mergeCell ref="D16:D18"/>
    <mergeCell ref="E16:E18"/>
    <mergeCell ref="F16:F18"/>
    <mergeCell ref="G16:G18"/>
    <mergeCell ref="A2:G2"/>
    <mergeCell ref="D9:D13"/>
    <mergeCell ref="E9:E13"/>
    <mergeCell ref="F10:F13"/>
    <mergeCell ref="G10:G13"/>
  </mergeCells>
  <pageMargins left="0.7" right="0.7" top="0.75" bottom="0.75" header="0.3" footer="0.3"/>
  <pageSetup paperSize="5" scale="65" orientation="landscape"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84"/>
  <sheetViews>
    <sheetView zoomScale="70" zoomScaleNormal="70" workbookViewId="0">
      <pane xSplit="3" ySplit="4" topLeftCell="D5" activePane="bottomRight" state="frozen"/>
      <selection activeCell="G9" sqref="G9"/>
      <selection pane="topRight" activeCell="G9" sqref="G9"/>
      <selection pane="bottomLeft" activeCell="G9" sqref="G9"/>
      <selection pane="bottomRight" activeCell="G7" sqref="G7:G9"/>
    </sheetView>
  </sheetViews>
  <sheetFormatPr defaultRowHeight="11.25" x14ac:dyDescent="0.15"/>
  <cols>
    <col min="1" max="1" width="39.42578125" style="70" customWidth="1"/>
    <col min="2" max="2" width="26.42578125" style="231" customWidth="1"/>
    <col min="3" max="3" width="28.140625" style="70" customWidth="1"/>
    <col min="4" max="4" width="6.140625" style="198" customWidth="1"/>
    <col min="5" max="5" width="30.28515625" style="88" customWidth="1"/>
    <col min="6" max="6" width="35.85546875" style="70" customWidth="1"/>
    <col min="7" max="7" width="34.85546875" style="88" customWidth="1"/>
    <col min="8" max="9" width="9.140625" style="8" customWidth="1"/>
    <col min="10" max="10" width="11.7109375" style="8" customWidth="1"/>
    <col min="11" max="16384" width="9.140625" style="8"/>
  </cols>
  <sheetData>
    <row r="1" spans="1:10" x14ac:dyDescent="0.15">
      <c r="E1" s="87"/>
    </row>
    <row r="2" spans="1:10" ht="22.5" x14ac:dyDescent="0.15">
      <c r="A2" s="716" t="s">
        <v>0</v>
      </c>
      <c r="B2" s="716"/>
      <c r="C2" s="716"/>
      <c r="D2" s="716"/>
      <c r="E2" s="716"/>
      <c r="F2" s="716"/>
      <c r="G2" s="716"/>
    </row>
    <row r="3" spans="1:10" ht="12" thickBot="1" x14ac:dyDescent="0.2">
      <c r="A3" s="89"/>
      <c r="B3" s="232"/>
      <c r="C3" s="89"/>
      <c r="D3" s="94"/>
      <c r="E3" s="93"/>
      <c r="F3" s="94"/>
      <c r="G3" s="93"/>
    </row>
    <row r="4" spans="1:10" s="100" customFormat="1" ht="54" x14ac:dyDescent="0.25">
      <c r="A4" s="95" t="s">
        <v>1</v>
      </c>
      <c r="B4" s="233" t="s">
        <v>2</v>
      </c>
      <c r="C4" s="234" t="s">
        <v>3</v>
      </c>
      <c r="D4" s="200" t="s">
        <v>4</v>
      </c>
      <c r="E4" s="200" t="s">
        <v>5</v>
      </c>
      <c r="F4" s="200" t="s">
        <v>6</v>
      </c>
      <c r="G4" s="235" t="s">
        <v>7</v>
      </c>
    </row>
    <row r="5" spans="1:10" s="100" customFormat="1" ht="22.5" customHeight="1" x14ac:dyDescent="0.25">
      <c r="A5" s="101" t="s">
        <v>1549</v>
      </c>
      <c r="B5" s="246"/>
      <c r="C5" s="106"/>
      <c r="D5" s="202"/>
      <c r="E5" s="105"/>
      <c r="F5" s="106"/>
      <c r="G5" s="249"/>
    </row>
    <row r="6" spans="1:10" ht="135" x14ac:dyDescent="0.2">
      <c r="A6" s="68" t="s">
        <v>1550</v>
      </c>
      <c r="B6" s="41" t="s">
        <v>1551</v>
      </c>
      <c r="C6" s="46" t="s">
        <v>26</v>
      </c>
      <c r="D6" s="427">
        <v>20</v>
      </c>
      <c r="E6" s="53" t="s">
        <v>378</v>
      </c>
      <c r="F6" s="53" t="s">
        <v>379</v>
      </c>
      <c r="G6" s="55" t="s">
        <v>380</v>
      </c>
      <c r="H6" s="134"/>
    </row>
    <row r="7" spans="1:10" ht="27" customHeight="1" x14ac:dyDescent="0.2">
      <c r="A7" s="428" t="s">
        <v>1550</v>
      </c>
      <c r="B7" s="429" t="s">
        <v>1552</v>
      </c>
      <c r="C7" s="212" t="s">
        <v>385</v>
      </c>
      <c r="D7" s="717">
        <v>18</v>
      </c>
      <c r="E7" s="626" t="s">
        <v>1553</v>
      </c>
      <c r="F7" s="626" t="str">
        <f>VLOOKUP($C7,'[4]position description'!$A$1:$F$65536,5,FALSE)</f>
        <v>• Performs advanced technical duties in assessment, valuation, classification and audit activities on imported and exported activities</v>
      </c>
      <c r="G7" s="629" t="str">
        <f>VLOOKUP($C7,'[4]position description'!$A$1:$F$65536,6,FALSE)</f>
        <v xml:space="preserve">Ability to: lead, plan, organize and manage the administrative and technical operations of the section/unit; and has advance knowledge on the revised TCCP 
</v>
      </c>
      <c r="H7" s="134"/>
    </row>
    <row r="8" spans="1:10" s="86" customFormat="1" ht="30" x14ac:dyDescent="0.2">
      <c r="A8" s="430" t="s">
        <v>1550</v>
      </c>
      <c r="B8" s="431" t="s">
        <v>1554</v>
      </c>
      <c r="C8" s="215" t="s">
        <v>385</v>
      </c>
      <c r="D8" s="718"/>
      <c r="E8" s="627"/>
      <c r="F8" s="627"/>
      <c r="G8" s="630"/>
      <c r="H8" s="134"/>
      <c r="I8" s="8"/>
      <c r="J8" s="8"/>
    </row>
    <row r="9" spans="1:10" s="86" customFormat="1" ht="69" customHeight="1" x14ac:dyDescent="0.2">
      <c r="A9" s="432" t="s">
        <v>1550</v>
      </c>
      <c r="B9" s="293" t="s">
        <v>1555</v>
      </c>
      <c r="C9" s="240" t="s">
        <v>385</v>
      </c>
      <c r="D9" s="719"/>
      <c r="E9" s="628"/>
      <c r="F9" s="628"/>
      <c r="G9" s="631"/>
      <c r="H9" s="134"/>
      <c r="I9" s="8"/>
      <c r="J9" s="8"/>
    </row>
    <row r="10" spans="1:10" ht="30" x14ac:dyDescent="0.2">
      <c r="A10" s="188" t="s">
        <v>1550</v>
      </c>
      <c r="B10" s="190" t="s">
        <v>1556</v>
      </c>
      <c r="C10" s="191" t="s">
        <v>85</v>
      </c>
      <c r="D10" s="717">
        <v>16</v>
      </c>
      <c r="E10" s="647" t="s">
        <v>1557</v>
      </c>
      <c r="F10" s="626" t="s">
        <v>1558</v>
      </c>
      <c r="G10" s="629" t="s">
        <v>398</v>
      </c>
      <c r="H10" s="226"/>
    </row>
    <row r="11" spans="1:10" ht="30" x14ac:dyDescent="0.2">
      <c r="A11" s="188" t="s">
        <v>1550</v>
      </c>
      <c r="B11" s="190" t="s">
        <v>1559</v>
      </c>
      <c r="C11" s="191" t="s">
        <v>85</v>
      </c>
      <c r="D11" s="718"/>
      <c r="E11" s="648"/>
      <c r="F11" s="627"/>
      <c r="G11" s="630"/>
      <c r="H11" s="226"/>
    </row>
    <row r="12" spans="1:10" ht="30" x14ac:dyDescent="0.2">
      <c r="A12" s="188" t="s">
        <v>1550</v>
      </c>
      <c r="B12" s="190" t="s">
        <v>1560</v>
      </c>
      <c r="C12" s="191" t="s">
        <v>85</v>
      </c>
      <c r="D12" s="718"/>
      <c r="E12" s="648"/>
      <c r="F12" s="627"/>
      <c r="G12" s="630"/>
      <c r="H12" s="226"/>
    </row>
    <row r="13" spans="1:10" ht="30" x14ac:dyDescent="0.2">
      <c r="A13" s="188" t="s">
        <v>1550</v>
      </c>
      <c r="B13" s="190" t="s">
        <v>1561</v>
      </c>
      <c r="C13" s="191" t="s">
        <v>85</v>
      </c>
      <c r="D13" s="718"/>
      <c r="E13" s="648"/>
      <c r="F13" s="627"/>
      <c r="G13" s="630"/>
      <c r="H13" s="226"/>
    </row>
    <row r="14" spans="1:10" ht="30" x14ac:dyDescent="0.2">
      <c r="A14" s="188" t="s">
        <v>1550</v>
      </c>
      <c r="B14" s="190" t="s">
        <v>1562</v>
      </c>
      <c r="C14" s="191" t="s">
        <v>85</v>
      </c>
      <c r="D14" s="718"/>
      <c r="E14" s="648"/>
      <c r="F14" s="627"/>
      <c r="G14" s="630"/>
      <c r="H14" s="226"/>
    </row>
    <row r="15" spans="1:10" ht="30" x14ac:dyDescent="0.2">
      <c r="A15" s="188" t="s">
        <v>1550</v>
      </c>
      <c r="B15" s="190" t="s">
        <v>1563</v>
      </c>
      <c r="C15" s="191" t="s">
        <v>85</v>
      </c>
      <c r="D15" s="718"/>
      <c r="E15" s="648"/>
      <c r="F15" s="627"/>
      <c r="G15" s="630"/>
      <c r="H15" s="226"/>
    </row>
    <row r="16" spans="1:10" s="86" customFormat="1" ht="93" customHeight="1" x14ac:dyDescent="0.2">
      <c r="A16" s="250" t="s">
        <v>1550</v>
      </c>
      <c r="B16" s="74" t="s">
        <v>1564</v>
      </c>
      <c r="C16" s="75" t="s">
        <v>367</v>
      </c>
      <c r="D16" s="433">
        <v>11</v>
      </c>
      <c r="E16" s="53" t="s">
        <v>228</v>
      </c>
      <c r="F16" s="53" t="s">
        <v>229</v>
      </c>
      <c r="G16" s="55" t="s">
        <v>230</v>
      </c>
      <c r="H16" s="134"/>
      <c r="I16" s="8"/>
      <c r="J16" s="8"/>
    </row>
    <row r="17" spans="1:10" ht="35.1" customHeight="1" x14ac:dyDescent="0.2">
      <c r="A17" s="193" t="s">
        <v>1550</v>
      </c>
      <c r="B17" s="27" t="s">
        <v>1565</v>
      </c>
      <c r="C17" s="75" t="s">
        <v>250</v>
      </c>
      <c r="D17" s="712">
        <v>9</v>
      </c>
      <c r="E17" s="626" t="s">
        <v>1764</v>
      </c>
      <c r="F17" s="626" t="str">
        <f>VLOOKUP($C17,'[4]position description'!$A$1:$F$65536,5,FALSE)</f>
        <v xml:space="preserve">• Assists the COO I in carrying out the day to day functions of the office
• Checks and verifies completeness and correctness of documents.
</v>
      </c>
      <c r="G17" s="629" t="str">
        <f>VLOOKUP($C17,'[4]position description'!$A$1:$F$65536,6,FALSE)</f>
        <v xml:space="preserve">Has basic knowledge on the revised TCCP 
</v>
      </c>
      <c r="H17" s="134"/>
    </row>
    <row r="18" spans="1:10" ht="35.1" customHeight="1" x14ac:dyDescent="0.2">
      <c r="A18" s="193" t="s">
        <v>1550</v>
      </c>
      <c r="B18" s="27" t="s">
        <v>1566</v>
      </c>
      <c r="C18" s="75" t="s">
        <v>250</v>
      </c>
      <c r="D18" s="713"/>
      <c r="E18" s="627"/>
      <c r="F18" s="627"/>
      <c r="G18" s="630"/>
      <c r="H18" s="134"/>
    </row>
    <row r="19" spans="1:10" ht="35.1" customHeight="1" x14ac:dyDescent="0.2">
      <c r="A19" s="193" t="s">
        <v>1550</v>
      </c>
      <c r="B19" s="27" t="s">
        <v>1567</v>
      </c>
      <c r="C19" s="75" t="s">
        <v>250</v>
      </c>
      <c r="D19" s="713"/>
      <c r="E19" s="627"/>
      <c r="F19" s="627"/>
      <c r="G19" s="630"/>
      <c r="H19" s="134"/>
    </row>
    <row r="20" spans="1:10" ht="35.1" customHeight="1" x14ac:dyDescent="0.2">
      <c r="A20" s="193" t="s">
        <v>1550</v>
      </c>
      <c r="B20" s="27" t="s">
        <v>1568</v>
      </c>
      <c r="C20" s="75" t="s">
        <v>250</v>
      </c>
      <c r="D20" s="713"/>
      <c r="E20" s="627"/>
      <c r="F20" s="627"/>
      <c r="G20" s="630"/>
      <c r="H20" s="134"/>
    </row>
    <row r="21" spans="1:10" ht="35.1" customHeight="1" x14ac:dyDescent="0.2">
      <c r="A21" s="193" t="s">
        <v>1550</v>
      </c>
      <c r="B21" s="27" t="s">
        <v>1569</v>
      </c>
      <c r="C21" s="75" t="s">
        <v>250</v>
      </c>
      <c r="D21" s="713"/>
      <c r="E21" s="627"/>
      <c r="F21" s="627"/>
      <c r="G21" s="630"/>
      <c r="H21" s="134"/>
    </row>
    <row r="22" spans="1:10" ht="35.1" customHeight="1" x14ac:dyDescent="0.2">
      <c r="A22" s="127" t="s">
        <v>1550</v>
      </c>
      <c r="B22" s="359" t="s">
        <v>1570</v>
      </c>
      <c r="C22" s="75" t="s">
        <v>250</v>
      </c>
      <c r="D22" s="713"/>
      <c r="E22" s="627"/>
      <c r="F22" s="627"/>
      <c r="G22" s="630"/>
      <c r="H22" s="134"/>
    </row>
    <row r="23" spans="1:10" ht="30.75" thickBot="1" x14ac:dyDescent="0.25">
      <c r="A23" s="67" t="s">
        <v>1550</v>
      </c>
      <c r="B23" s="36" t="s">
        <v>1571</v>
      </c>
      <c r="C23" s="37" t="s">
        <v>250</v>
      </c>
      <c r="D23" s="713"/>
      <c r="E23" s="627"/>
      <c r="F23" s="627"/>
      <c r="G23" s="630"/>
      <c r="H23" s="134"/>
    </row>
    <row r="24" spans="1:10" s="86" customFormat="1" ht="135" x14ac:dyDescent="0.2">
      <c r="A24" s="418" t="s">
        <v>1572</v>
      </c>
      <c r="B24" s="415" t="s">
        <v>1573</v>
      </c>
      <c r="C24" s="405" t="s">
        <v>364</v>
      </c>
      <c r="D24" s="140">
        <v>21</v>
      </c>
      <c r="E24" s="434" t="s">
        <v>475</v>
      </c>
      <c r="F24" s="405" t="str">
        <f>VLOOKUP($C24,'[4]position description'!$A$1:$F$65536,5,FALSE)</f>
        <v>• Performs routine managerial work and oversees the daily operations/ activities of the assigned subport</v>
      </c>
      <c r="G24" s="406" t="str">
        <f>VLOOKUP($C24,'[4]position description'!$A$1:$F$65536,6,FALSE)</f>
        <v xml:space="preserve">Ability to: lead, plan, organize and manage the administrative, technical and fiscal operations of the port/subport; develop and to see through completion plans, programs and projects; and has advance knowledge on the revised TCCP 
</v>
      </c>
      <c r="H24" s="134"/>
      <c r="I24" s="8"/>
      <c r="J24" s="8"/>
    </row>
    <row r="25" spans="1:10" s="86" customFormat="1" ht="135" x14ac:dyDescent="0.2">
      <c r="A25" s="188" t="s">
        <v>1572</v>
      </c>
      <c r="B25" s="27" t="s">
        <v>1574</v>
      </c>
      <c r="C25" s="35" t="s">
        <v>726</v>
      </c>
      <c r="D25" s="187">
        <v>8</v>
      </c>
      <c r="E25" s="31" t="s">
        <v>1765</v>
      </c>
      <c r="F25" s="53" t="str">
        <f>VLOOKUP($C25,'[4]position description'!$A$1:$F$65536,5,FALSE)</f>
        <v>• Performs routine administrative support or technical program assistance work which involves disseminating information, maintaining filing systems, and performing internal administrative support work</v>
      </c>
      <c r="G25" s="55" t="str">
        <f>VLOOKUP($C25,'[4]position description'!$A$1:$F$65536,6,FALSE)</f>
        <v>Ability to: provide administrative support to the division / unit; and IT literate</v>
      </c>
      <c r="H25" s="134"/>
      <c r="I25" s="8"/>
      <c r="J25" s="8"/>
    </row>
    <row r="26" spans="1:10" s="86" customFormat="1" ht="30" x14ac:dyDescent="0.2">
      <c r="A26" s="250" t="s">
        <v>1572</v>
      </c>
      <c r="B26" s="74" t="s">
        <v>1575</v>
      </c>
      <c r="C26" s="75" t="s">
        <v>156</v>
      </c>
      <c r="D26" s="720">
        <v>16</v>
      </c>
      <c r="E26" s="626" t="s">
        <v>1576</v>
      </c>
      <c r="F26" s="626" t="s">
        <v>1558</v>
      </c>
      <c r="G26" s="629" t="s">
        <v>1577</v>
      </c>
      <c r="H26" s="134"/>
      <c r="I26" s="8"/>
      <c r="J26" s="8"/>
    </row>
    <row r="27" spans="1:10" s="86" customFormat="1" ht="109.5" customHeight="1" thickBot="1" x14ac:dyDescent="0.25">
      <c r="A27" s="410" t="s">
        <v>1572</v>
      </c>
      <c r="B27" s="435" t="s">
        <v>1578</v>
      </c>
      <c r="C27" s="423" t="s">
        <v>156</v>
      </c>
      <c r="D27" s="721"/>
      <c r="E27" s="645"/>
      <c r="F27" s="645"/>
      <c r="G27" s="646"/>
      <c r="H27" s="134"/>
      <c r="I27" s="8"/>
      <c r="J27" s="8"/>
    </row>
    <row r="28" spans="1:10" ht="135" x14ac:dyDescent="0.2">
      <c r="A28" s="193" t="s">
        <v>1580</v>
      </c>
      <c r="B28" s="27" t="s">
        <v>1581</v>
      </c>
      <c r="C28" s="35" t="s">
        <v>758</v>
      </c>
      <c r="D28" s="194">
        <v>22</v>
      </c>
      <c r="E28" s="53" t="s">
        <v>1582</v>
      </c>
      <c r="F28" s="54" t="str">
        <f>VLOOKUP($C28,'[4]position description'!$A$1:$F$65536,5,FALSE)</f>
        <v>• Performs the duties and responsibilities of the Collector III in his absence</v>
      </c>
      <c r="G28" s="295" t="str">
        <f>VLOOKUP($C28,'[4]position description'!$A$1:$F$65536,6,FALSE)</f>
        <v xml:space="preserve">Ability to: lead, plan, organize and manage the administrative, technical and fiscal operations of the port/subport; develop and to see through completion plans, programs and projects; and has advance knowledge on the revised TCCP 
</v>
      </c>
      <c r="H28" s="134"/>
    </row>
    <row r="29" spans="1:10" ht="30" x14ac:dyDescent="0.2">
      <c r="A29" s="250" t="s">
        <v>1579</v>
      </c>
      <c r="B29" s="74" t="s">
        <v>1583</v>
      </c>
      <c r="C29" s="75" t="s">
        <v>26</v>
      </c>
      <c r="D29" s="712">
        <v>20</v>
      </c>
      <c r="E29" s="626" t="s">
        <v>378</v>
      </c>
      <c r="F29" s="626" t="s">
        <v>379</v>
      </c>
      <c r="G29" s="629" t="s">
        <v>380</v>
      </c>
      <c r="H29" s="134"/>
    </row>
    <row r="30" spans="1:10" ht="101.25" customHeight="1" x14ac:dyDescent="0.2">
      <c r="A30" s="250" t="s">
        <v>1579</v>
      </c>
      <c r="B30" s="74" t="s">
        <v>1584</v>
      </c>
      <c r="C30" s="75" t="s">
        <v>26</v>
      </c>
      <c r="D30" s="714"/>
      <c r="E30" s="628"/>
      <c r="F30" s="628"/>
      <c r="G30" s="631"/>
      <c r="H30" s="134"/>
    </row>
    <row r="31" spans="1:10" s="86" customFormat="1" ht="35.25" customHeight="1" x14ac:dyDescent="0.2">
      <c r="A31" s="68" t="s">
        <v>1580</v>
      </c>
      <c r="B31" s="173" t="s">
        <v>1585</v>
      </c>
      <c r="C31" s="215" t="s">
        <v>85</v>
      </c>
      <c r="D31" s="491">
        <v>16</v>
      </c>
      <c r="E31" s="647" t="s">
        <v>518</v>
      </c>
      <c r="F31" s="626" t="s">
        <v>397</v>
      </c>
      <c r="G31" s="629" t="s">
        <v>398</v>
      </c>
      <c r="H31" s="134"/>
      <c r="I31" s="8"/>
      <c r="J31" s="8"/>
    </row>
    <row r="32" spans="1:10" s="86" customFormat="1" ht="35.25" customHeight="1" x14ac:dyDescent="0.2">
      <c r="A32" s="68" t="s">
        <v>1580</v>
      </c>
      <c r="B32" s="173" t="s">
        <v>1586</v>
      </c>
      <c r="C32" s="215" t="s">
        <v>85</v>
      </c>
      <c r="D32" s="492"/>
      <c r="E32" s="648"/>
      <c r="F32" s="627"/>
      <c r="G32" s="630"/>
      <c r="H32" s="134"/>
      <c r="I32" s="8"/>
      <c r="J32" s="8"/>
    </row>
    <row r="33" spans="1:10" s="86" customFormat="1" ht="35.25" customHeight="1" x14ac:dyDescent="0.2">
      <c r="A33" s="68" t="s">
        <v>1580</v>
      </c>
      <c r="B33" s="173" t="s">
        <v>1587</v>
      </c>
      <c r="C33" s="215" t="s">
        <v>85</v>
      </c>
      <c r="D33" s="492"/>
      <c r="E33" s="648"/>
      <c r="F33" s="627"/>
      <c r="G33" s="630"/>
      <c r="H33" s="134"/>
      <c r="I33" s="8"/>
      <c r="J33" s="8"/>
    </row>
    <row r="34" spans="1:10" s="86" customFormat="1" ht="35.25" customHeight="1" x14ac:dyDescent="0.2">
      <c r="A34" s="68" t="s">
        <v>1580</v>
      </c>
      <c r="B34" s="173" t="s">
        <v>1588</v>
      </c>
      <c r="C34" s="215" t="s">
        <v>85</v>
      </c>
      <c r="D34" s="492"/>
      <c r="E34" s="648"/>
      <c r="F34" s="627"/>
      <c r="G34" s="630"/>
      <c r="H34" s="134"/>
      <c r="I34" s="8"/>
      <c r="J34" s="8"/>
    </row>
    <row r="35" spans="1:10" ht="35.25" customHeight="1" x14ac:dyDescent="0.2">
      <c r="A35" s="69" t="s">
        <v>1580</v>
      </c>
      <c r="B35" s="349" t="s">
        <v>1589</v>
      </c>
      <c r="C35" s="240" t="s">
        <v>85</v>
      </c>
      <c r="D35" s="493"/>
      <c r="E35" s="686"/>
      <c r="F35" s="628"/>
      <c r="G35" s="631"/>
      <c r="H35" s="134"/>
    </row>
    <row r="36" spans="1:10" ht="135.75" thickBot="1" x14ac:dyDescent="0.25">
      <c r="A36" s="437" t="s">
        <v>1580</v>
      </c>
      <c r="B36" s="422" t="s">
        <v>1590</v>
      </c>
      <c r="C36" s="438" t="s">
        <v>250</v>
      </c>
      <c r="D36" s="439">
        <v>9</v>
      </c>
      <c r="E36" s="440" t="s">
        <v>1764</v>
      </c>
      <c r="F36" s="270" t="str">
        <f>VLOOKUP($C36,'[4]position description'!$A$1:$F$65536,5,FALSE)</f>
        <v xml:space="preserve">• Assists the COO I in carrying out the day to day functions of the office
• Checks and verifies completeness and correctness of documents.
</v>
      </c>
      <c r="G36" s="271" t="str">
        <f>VLOOKUP($C36,'[4]position description'!$A$1:$F$65536,6,FALSE)</f>
        <v xml:space="preserve">Has basic knowledge on the revised TCCP 
</v>
      </c>
      <c r="H36" s="134"/>
    </row>
    <row r="37" spans="1:10" ht="15" x14ac:dyDescent="0.2">
      <c r="A37" s="6"/>
      <c r="B37" s="167"/>
      <c r="C37" s="6"/>
      <c r="D37" s="184"/>
      <c r="E37" s="7"/>
      <c r="F37" s="6"/>
      <c r="G37" s="7"/>
      <c r="H37" s="134"/>
    </row>
    <row r="38" spans="1:10" ht="15" x14ac:dyDescent="0.2">
      <c r="A38" s="6"/>
      <c r="B38" s="167"/>
      <c r="C38" s="6"/>
      <c r="D38" s="184"/>
      <c r="E38" s="7"/>
      <c r="F38" s="6"/>
      <c r="G38" s="7"/>
      <c r="H38" s="134"/>
    </row>
    <row r="39" spans="1:10" ht="15" x14ac:dyDescent="0.2">
      <c r="A39" s="6"/>
      <c r="B39" s="167"/>
      <c r="C39" s="6"/>
      <c r="D39" s="184"/>
      <c r="E39" s="7"/>
      <c r="F39" s="6"/>
      <c r="G39" s="7"/>
      <c r="H39" s="134"/>
    </row>
    <row r="40" spans="1:10" ht="15" x14ac:dyDescent="0.2">
      <c r="A40" s="6"/>
      <c r="B40" s="167"/>
      <c r="C40" s="6"/>
      <c r="D40" s="184"/>
      <c r="E40" s="7"/>
      <c r="F40" s="6"/>
      <c r="G40" s="7"/>
      <c r="H40" s="134"/>
    </row>
    <row r="41" spans="1:10" ht="15" x14ac:dyDescent="0.2">
      <c r="A41" s="6"/>
      <c r="B41" s="167"/>
      <c r="C41" s="6"/>
      <c r="D41" s="184"/>
      <c r="E41" s="7"/>
      <c r="F41" s="6"/>
      <c r="G41" s="7"/>
      <c r="H41" s="134"/>
    </row>
    <row r="42" spans="1:10" ht="15" x14ac:dyDescent="0.2">
      <c r="A42" s="6"/>
      <c r="B42" s="167"/>
      <c r="C42" s="6"/>
      <c r="D42" s="184"/>
      <c r="E42" s="7"/>
      <c r="F42" s="6"/>
      <c r="G42" s="7"/>
      <c r="H42" s="134"/>
    </row>
    <row r="43" spans="1:10" ht="15" x14ac:dyDescent="0.2">
      <c r="A43" s="6"/>
      <c r="B43" s="167"/>
      <c r="C43" s="6"/>
      <c r="D43" s="184"/>
      <c r="E43" s="7"/>
      <c r="F43" s="6"/>
      <c r="G43" s="7"/>
      <c r="H43" s="134"/>
    </row>
    <row r="44" spans="1:10" ht="15" x14ac:dyDescent="0.2">
      <c r="A44" s="6"/>
      <c r="B44" s="167"/>
      <c r="C44" s="6"/>
      <c r="D44" s="184"/>
      <c r="E44" s="7"/>
      <c r="F44" s="6"/>
      <c r="G44" s="7"/>
      <c r="H44" s="134"/>
    </row>
    <row r="45" spans="1:10" ht="15" x14ac:dyDescent="0.2">
      <c r="A45" s="6"/>
      <c r="B45" s="167"/>
      <c r="C45" s="6"/>
      <c r="D45" s="184"/>
      <c r="E45" s="7"/>
      <c r="F45" s="6"/>
      <c r="G45" s="7"/>
      <c r="H45" s="134"/>
    </row>
    <row r="46" spans="1:10" ht="15" x14ac:dyDescent="0.2">
      <c r="A46" s="6"/>
      <c r="B46" s="167"/>
      <c r="C46" s="6"/>
      <c r="D46" s="184"/>
      <c r="E46" s="7"/>
      <c r="F46" s="6"/>
      <c r="G46" s="7"/>
      <c r="H46" s="134"/>
    </row>
    <row r="47" spans="1:10" ht="15" x14ac:dyDescent="0.2">
      <c r="A47" s="6"/>
      <c r="B47" s="167"/>
      <c r="C47" s="6"/>
      <c r="D47" s="184"/>
      <c r="E47" s="7"/>
      <c r="F47" s="6"/>
      <c r="G47" s="7"/>
      <c r="H47" s="134"/>
    </row>
    <row r="48" spans="1:10" ht="15" x14ac:dyDescent="0.2">
      <c r="A48" s="6"/>
      <c r="B48" s="167"/>
      <c r="C48" s="6"/>
      <c r="D48" s="184"/>
      <c r="E48" s="7"/>
      <c r="F48" s="6"/>
      <c r="G48" s="7"/>
      <c r="H48" s="134"/>
    </row>
    <row r="49" spans="1:8" ht="15" x14ac:dyDescent="0.2">
      <c r="A49" s="6"/>
      <c r="B49" s="167"/>
      <c r="C49" s="6"/>
      <c r="D49" s="184"/>
      <c r="E49" s="7"/>
      <c r="F49" s="6"/>
      <c r="G49" s="7"/>
      <c r="H49" s="134"/>
    </row>
    <row r="50" spans="1:8" ht="15" x14ac:dyDescent="0.2">
      <c r="A50" s="6"/>
      <c r="B50" s="167"/>
      <c r="C50" s="6"/>
      <c r="D50" s="184"/>
      <c r="E50" s="7"/>
      <c r="F50" s="6"/>
      <c r="G50" s="7"/>
      <c r="H50" s="134"/>
    </row>
    <row r="51" spans="1:8" ht="15" x14ac:dyDescent="0.2">
      <c r="A51" s="6"/>
      <c r="B51" s="167"/>
      <c r="C51" s="6"/>
      <c r="D51" s="184"/>
      <c r="E51" s="7"/>
      <c r="F51" s="6"/>
      <c r="G51" s="7"/>
      <c r="H51" s="134"/>
    </row>
    <row r="52" spans="1:8" ht="15" x14ac:dyDescent="0.2">
      <c r="A52" s="6"/>
      <c r="B52" s="167"/>
      <c r="C52" s="6"/>
      <c r="D52" s="184"/>
      <c r="E52" s="7"/>
      <c r="F52" s="6"/>
      <c r="G52" s="7"/>
      <c r="H52" s="134"/>
    </row>
    <row r="53" spans="1:8" ht="15" x14ac:dyDescent="0.2">
      <c r="A53" s="6"/>
      <c r="B53" s="167"/>
      <c r="C53" s="6"/>
      <c r="D53" s="184"/>
      <c r="E53" s="7"/>
      <c r="F53" s="6"/>
      <c r="G53" s="7"/>
      <c r="H53" s="134"/>
    </row>
    <row r="54" spans="1:8" ht="15" x14ac:dyDescent="0.2">
      <c r="A54" s="6"/>
      <c r="B54" s="167"/>
      <c r="C54" s="6"/>
      <c r="D54" s="184"/>
      <c r="E54" s="7"/>
      <c r="F54" s="6"/>
      <c r="G54" s="7"/>
      <c r="H54" s="134"/>
    </row>
    <row r="55" spans="1:8" ht="15" x14ac:dyDescent="0.2">
      <c r="A55" s="6"/>
      <c r="B55" s="167"/>
      <c r="C55" s="6"/>
      <c r="D55" s="184"/>
      <c r="E55" s="7"/>
      <c r="F55" s="6"/>
      <c r="G55" s="7"/>
      <c r="H55" s="134"/>
    </row>
    <row r="56" spans="1:8" ht="15" x14ac:dyDescent="0.2">
      <c r="A56" s="6"/>
      <c r="B56" s="167"/>
      <c r="C56" s="6"/>
      <c r="D56" s="184"/>
      <c r="E56" s="7"/>
      <c r="F56" s="6"/>
      <c r="G56" s="7"/>
      <c r="H56" s="134"/>
    </row>
    <row r="57" spans="1:8" ht="15" x14ac:dyDescent="0.2">
      <c r="A57" s="6"/>
      <c r="B57" s="167"/>
      <c r="C57" s="6"/>
      <c r="D57" s="184"/>
      <c r="E57" s="7"/>
      <c r="F57" s="6"/>
      <c r="G57" s="7"/>
      <c r="H57" s="134"/>
    </row>
    <row r="58" spans="1:8" ht="15" x14ac:dyDescent="0.2">
      <c r="A58" s="6"/>
      <c r="B58" s="167"/>
      <c r="C58" s="6"/>
      <c r="D58" s="184"/>
      <c r="E58" s="7"/>
      <c r="F58" s="6"/>
      <c r="G58" s="7"/>
      <c r="H58" s="134"/>
    </row>
    <row r="59" spans="1:8" ht="15" x14ac:dyDescent="0.2">
      <c r="A59" s="6"/>
      <c r="B59" s="167"/>
      <c r="C59" s="6"/>
      <c r="D59" s="184"/>
      <c r="E59" s="7"/>
      <c r="F59" s="6"/>
      <c r="G59" s="7"/>
      <c r="H59" s="134"/>
    </row>
    <row r="60" spans="1:8" ht="15" x14ac:dyDescent="0.2">
      <c r="A60" s="6"/>
      <c r="B60" s="167"/>
      <c r="C60" s="6"/>
      <c r="D60" s="184"/>
      <c r="E60" s="7"/>
      <c r="F60" s="6"/>
      <c r="G60" s="7"/>
      <c r="H60" s="134"/>
    </row>
    <row r="61" spans="1:8" ht="15" x14ac:dyDescent="0.2">
      <c r="A61" s="6"/>
      <c r="B61" s="167"/>
      <c r="C61" s="6"/>
      <c r="D61" s="184"/>
      <c r="E61" s="7"/>
      <c r="F61" s="6"/>
      <c r="G61" s="7"/>
      <c r="H61" s="134"/>
    </row>
    <row r="62" spans="1:8" ht="15" x14ac:dyDescent="0.2">
      <c r="A62" s="6"/>
      <c r="B62" s="167"/>
      <c r="C62" s="6"/>
      <c r="D62" s="184"/>
      <c r="E62" s="7"/>
      <c r="F62" s="6"/>
      <c r="G62" s="7"/>
      <c r="H62" s="134"/>
    </row>
    <row r="63" spans="1:8" ht="15" x14ac:dyDescent="0.2">
      <c r="A63" s="6"/>
      <c r="B63" s="167"/>
      <c r="C63" s="6"/>
      <c r="D63" s="184"/>
      <c r="E63" s="7"/>
      <c r="F63" s="6"/>
      <c r="G63" s="7"/>
      <c r="H63" s="134"/>
    </row>
    <row r="64" spans="1:8" ht="15" x14ac:dyDescent="0.2">
      <c r="A64" s="6"/>
      <c r="B64" s="167"/>
      <c r="C64" s="6"/>
      <c r="D64" s="184"/>
      <c r="E64" s="7"/>
      <c r="F64" s="6"/>
      <c r="G64" s="7"/>
      <c r="H64" s="134"/>
    </row>
    <row r="65" spans="1:8" ht="15" x14ac:dyDescent="0.2">
      <c r="A65" s="6"/>
      <c r="B65" s="167"/>
      <c r="C65" s="6"/>
      <c r="D65" s="184"/>
      <c r="E65" s="7"/>
      <c r="F65" s="6"/>
      <c r="G65" s="7"/>
      <c r="H65" s="134"/>
    </row>
    <row r="66" spans="1:8" ht="15" x14ac:dyDescent="0.2">
      <c r="A66" s="6"/>
      <c r="B66" s="167"/>
      <c r="C66" s="6"/>
      <c r="D66" s="184"/>
      <c r="E66" s="7"/>
      <c r="F66" s="6"/>
      <c r="G66" s="7"/>
      <c r="H66" s="134"/>
    </row>
    <row r="67" spans="1:8" ht="15" x14ac:dyDescent="0.2">
      <c r="A67" s="6"/>
      <c r="B67" s="167"/>
      <c r="C67" s="6"/>
      <c r="D67" s="184"/>
      <c r="E67" s="7"/>
      <c r="F67" s="6"/>
      <c r="G67" s="7"/>
      <c r="H67" s="134"/>
    </row>
    <row r="68" spans="1:8" ht="15" x14ac:dyDescent="0.2">
      <c r="A68" s="6"/>
      <c r="B68" s="167"/>
      <c r="C68" s="6"/>
      <c r="D68" s="184"/>
      <c r="E68" s="7"/>
      <c r="F68" s="6"/>
      <c r="G68" s="7"/>
      <c r="H68" s="134"/>
    </row>
    <row r="69" spans="1:8" ht="15" x14ac:dyDescent="0.2">
      <c r="A69" s="6"/>
      <c r="B69" s="167"/>
      <c r="C69" s="6"/>
      <c r="D69" s="184"/>
      <c r="E69" s="7"/>
      <c r="F69" s="6"/>
      <c r="G69" s="7"/>
      <c r="H69" s="134"/>
    </row>
    <row r="70" spans="1:8" ht="15" x14ac:dyDescent="0.2">
      <c r="A70" s="6"/>
      <c r="B70" s="167"/>
      <c r="C70" s="6"/>
      <c r="D70" s="184"/>
      <c r="E70" s="7"/>
      <c r="F70" s="6"/>
      <c r="G70" s="7"/>
      <c r="H70" s="134"/>
    </row>
    <row r="71" spans="1:8" ht="15" x14ac:dyDescent="0.2">
      <c r="A71" s="6"/>
      <c r="B71" s="167"/>
      <c r="C71" s="6"/>
      <c r="D71" s="184"/>
      <c r="E71" s="7"/>
      <c r="F71" s="6"/>
      <c r="G71" s="7"/>
      <c r="H71" s="134"/>
    </row>
    <row r="72" spans="1:8" ht="15" x14ac:dyDescent="0.2">
      <c r="A72" s="6"/>
      <c r="B72" s="167"/>
      <c r="C72" s="6"/>
      <c r="D72" s="184"/>
      <c r="E72" s="7"/>
      <c r="F72" s="6"/>
      <c r="G72" s="7"/>
      <c r="H72" s="134"/>
    </row>
    <row r="73" spans="1:8" ht="15" x14ac:dyDescent="0.2">
      <c r="A73" s="6"/>
      <c r="B73" s="167"/>
      <c r="C73" s="6"/>
      <c r="D73" s="184"/>
      <c r="E73" s="7"/>
      <c r="F73" s="6"/>
      <c r="G73" s="7"/>
      <c r="H73" s="134"/>
    </row>
    <row r="74" spans="1:8" ht="15" x14ac:dyDescent="0.2">
      <c r="A74" s="6"/>
      <c r="B74" s="167"/>
      <c r="C74" s="6"/>
      <c r="D74" s="184"/>
      <c r="E74" s="7"/>
      <c r="F74" s="6"/>
      <c r="G74" s="7"/>
      <c r="H74" s="134"/>
    </row>
    <row r="75" spans="1:8" ht="15" x14ac:dyDescent="0.2">
      <c r="A75" s="6"/>
      <c r="B75" s="167"/>
      <c r="C75" s="6"/>
      <c r="D75" s="184"/>
      <c r="E75" s="7"/>
      <c r="F75" s="6"/>
      <c r="G75" s="7"/>
      <c r="H75" s="134"/>
    </row>
    <row r="76" spans="1:8" ht="15" x14ac:dyDescent="0.2">
      <c r="A76" s="6"/>
      <c r="B76" s="167"/>
      <c r="C76" s="6"/>
      <c r="D76" s="184"/>
      <c r="E76" s="7"/>
      <c r="F76" s="6"/>
      <c r="G76" s="7"/>
      <c r="H76" s="134"/>
    </row>
    <row r="77" spans="1:8" ht="15" x14ac:dyDescent="0.2">
      <c r="A77" s="6"/>
      <c r="B77" s="167"/>
      <c r="C77" s="6"/>
      <c r="D77" s="184"/>
      <c r="E77" s="7"/>
      <c r="F77" s="6"/>
      <c r="G77" s="7"/>
      <c r="H77" s="134"/>
    </row>
    <row r="78" spans="1:8" ht="15" x14ac:dyDescent="0.2">
      <c r="A78" s="6"/>
      <c r="B78" s="167"/>
      <c r="C78" s="6"/>
      <c r="D78" s="184"/>
      <c r="E78" s="7"/>
      <c r="F78" s="6"/>
      <c r="G78" s="7"/>
      <c r="H78" s="134"/>
    </row>
    <row r="79" spans="1:8" ht="15" x14ac:dyDescent="0.2">
      <c r="A79" s="6"/>
      <c r="B79" s="167"/>
      <c r="C79" s="6"/>
      <c r="D79" s="184"/>
      <c r="E79" s="7"/>
      <c r="F79" s="6"/>
      <c r="G79" s="7"/>
      <c r="H79" s="134"/>
    </row>
    <row r="80" spans="1:8" ht="15" x14ac:dyDescent="0.2">
      <c r="A80" s="6"/>
      <c r="B80" s="167"/>
      <c r="C80" s="6"/>
      <c r="D80" s="184"/>
      <c r="E80" s="7"/>
      <c r="F80" s="6"/>
      <c r="G80" s="7"/>
      <c r="H80" s="134"/>
    </row>
    <row r="81" spans="1:8" ht="15" x14ac:dyDescent="0.2">
      <c r="A81" s="6"/>
      <c r="B81" s="167"/>
      <c r="C81" s="6"/>
      <c r="D81" s="184"/>
      <c r="E81" s="7"/>
      <c r="F81" s="6"/>
      <c r="G81" s="7"/>
      <c r="H81" s="134"/>
    </row>
    <row r="82" spans="1:8" ht="15" x14ac:dyDescent="0.2">
      <c r="A82" s="6"/>
      <c r="B82" s="167"/>
      <c r="C82" s="6"/>
      <c r="D82" s="184"/>
      <c r="E82" s="7"/>
      <c r="F82" s="6"/>
      <c r="G82" s="7"/>
      <c r="H82" s="134"/>
    </row>
    <row r="83" spans="1:8" ht="15" x14ac:dyDescent="0.2">
      <c r="A83" s="6"/>
      <c r="B83" s="167"/>
      <c r="C83" s="6"/>
      <c r="D83" s="184"/>
      <c r="E83" s="7"/>
      <c r="F83" s="6"/>
      <c r="G83" s="7"/>
      <c r="H83" s="134"/>
    </row>
    <row r="84" spans="1:8" ht="15" x14ac:dyDescent="0.2">
      <c r="A84" s="6"/>
      <c r="B84" s="167"/>
      <c r="C84" s="6"/>
      <c r="D84" s="184"/>
      <c r="E84" s="7"/>
      <c r="F84" s="6"/>
      <c r="G84" s="7"/>
      <c r="H84" s="134"/>
    </row>
  </sheetData>
  <sheetProtection algorithmName="SHA-512" hashValue="b82blR0eTqaY5YBuMzLMAaGNXGoliJxh34UTq0uOdc0OzLO2VVDBuNzQYCy8S54brEkY2/iuA925nfikGdkS8w==" saltValue="2Ol4hYjqXkrZDjmYpZNioQ==" spinCount="100000" sheet="1" formatCells="0" formatColumns="0" formatRows="0" insertColumns="0" insertRows="0" insertHyperlinks="0" deleteColumns="0" deleteRows="0" sort="0" autoFilter="0" pivotTables="0"/>
  <autoFilter ref="A5:G36"/>
  <mergeCells count="24">
    <mergeCell ref="G31:G35"/>
    <mergeCell ref="F31:F35"/>
    <mergeCell ref="E31:E35"/>
    <mergeCell ref="D26:D27"/>
    <mergeCell ref="E26:E27"/>
    <mergeCell ref="F26:F27"/>
    <mergeCell ref="G26:G27"/>
    <mergeCell ref="D29:D30"/>
    <mergeCell ref="E29:E30"/>
    <mergeCell ref="F29:F30"/>
    <mergeCell ref="G29:G30"/>
    <mergeCell ref="D10:D15"/>
    <mergeCell ref="E10:E15"/>
    <mergeCell ref="F10:F15"/>
    <mergeCell ref="G10:G15"/>
    <mergeCell ref="D17:D23"/>
    <mergeCell ref="E17:E23"/>
    <mergeCell ref="F17:F23"/>
    <mergeCell ref="G17:G23"/>
    <mergeCell ref="A2:G2"/>
    <mergeCell ref="D7:D9"/>
    <mergeCell ref="E7:E9"/>
    <mergeCell ref="F7:F9"/>
    <mergeCell ref="G7:G9"/>
  </mergeCells>
  <pageMargins left="0.7" right="0.7" top="0.75" bottom="0.75" header="0.3" footer="0.3"/>
  <pageSetup paperSize="5" scale="72"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237"/>
  <sheetViews>
    <sheetView zoomScale="70" zoomScaleNormal="70" workbookViewId="0">
      <pane xSplit="3" ySplit="4" topLeftCell="D5" activePane="bottomRight" state="frozen"/>
      <selection activeCell="G9" sqref="G9"/>
      <selection pane="topRight" activeCell="G9" sqref="G9"/>
      <selection pane="bottomLeft" activeCell="G9" sqref="G9"/>
      <selection pane="bottomRight" activeCell="G6" sqref="G6:G13"/>
    </sheetView>
  </sheetViews>
  <sheetFormatPr defaultRowHeight="11.25" x14ac:dyDescent="0.15"/>
  <cols>
    <col min="1" max="1" width="39.42578125" style="70" customWidth="1"/>
    <col min="2" max="2" width="28.85546875" style="231" customWidth="1"/>
    <col min="3" max="3" width="25.5703125" style="307" customWidth="1"/>
    <col min="4" max="4" width="6.28515625" style="198" customWidth="1"/>
    <col min="5" max="5" width="30.28515625" style="88" customWidth="1"/>
    <col min="6" max="6" width="35.85546875" style="87" customWidth="1"/>
    <col min="7" max="7" width="34.85546875" style="88" customWidth="1"/>
    <col min="8" max="9" width="9.140625" style="8" customWidth="1"/>
    <col min="10" max="10" width="11.7109375" style="8" customWidth="1"/>
    <col min="11" max="16384" width="9.140625" style="8"/>
  </cols>
  <sheetData>
    <row r="1" spans="1:7" x14ac:dyDescent="0.15">
      <c r="E1" s="87"/>
    </row>
    <row r="2" spans="1:7" ht="22.5" x14ac:dyDescent="0.15">
      <c r="A2" s="716" t="s">
        <v>0</v>
      </c>
      <c r="B2" s="716"/>
      <c r="C2" s="716"/>
      <c r="D2" s="716"/>
      <c r="E2" s="716"/>
      <c r="F2" s="716"/>
      <c r="G2" s="716"/>
    </row>
    <row r="3" spans="1:7" ht="12" thickBot="1" x14ac:dyDescent="0.2">
      <c r="A3" s="89"/>
      <c r="B3" s="232"/>
      <c r="C3" s="308"/>
      <c r="D3" s="94"/>
      <c r="E3" s="93"/>
      <c r="F3" s="155"/>
      <c r="G3" s="93"/>
    </row>
    <row r="4" spans="1:7" s="100" customFormat="1" ht="54" x14ac:dyDescent="0.25">
      <c r="A4" s="95" t="s">
        <v>1</v>
      </c>
      <c r="B4" s="233" t="s">
        <v>2</v>
      </c>
      <c r="C4" s="234" t="s">
        <v>3</v>
      </c>
      <c r="D4" s="200" t="s">
        <v>4</v>
      </c>
      <c r="E4" s="200" t="s">
        <v>5</v>
      </c>
      <c r="F4" s="551" t="s">
        <v>6</v>
      </c>
      <c r="G4" s="235" t="s">
        <v>7</v>
      </c>
    </row>
    <row r="5" spans="1:7" s="100" customFormat="1" ht="22.5" customHeight="1" x14ac:dyDescent="0.25">
      <c r="A5" s="441" t="s">
        <v>1591</v>
      </c>
      <c r="B5" s="442"/>
      <c r="C5" s="443"/>
      <c r="D5" s="444"/>
      <c r="E5" s="204"/>
      <c r="F5" s="553"/>
      <c r="G5" s="445"/>
    </row>
    <row r="6" spans="1:7" s="70" customFormat="1" ht="35.1" customHeight="1" x14ac:dyDescent="0.25">
      <c r="A6" s="242" t="s">
        <v>1592</v>
      </c>
      <c r="B6" s="220" t="s">
        <v>1593</v>
      </c>
      <c r="C6" s="191" t="s">
        <v>85</v>
      </c>
      <c r="D6" s="722">
        <v>16</v>
      </c>
      <c r="E6" s="672" t="s">
        <v>518</v>
      </c>
      <c r="F6" s="666" t="s">
        <v>397</v>
      </c>
      <c r="G6" s="667" t="s">
        <v>398</v>
      </c>
    </row>
    <row r="7" spans="1:7" s="70" customFormat="1" ht="35.1" customHeight="1" x14ac:dyDescent="0.25">
      <c r="A7" s="242" t="s">
        <v>1592</v>
      </c>
      <c r="B7" s="220" t="s">
        <v>1594</v>
      </c>
      <c r="C7" s="191" t="s">
        <v>85</v>
      </c>
      <c r="D7" s="722"/>
      <c r="E7" s="672"/>
      <c r="F7" s="666"/>
      <c r="G7" s="667"/>
    </row>
    <row r="8" spans="1:7" s="70" customFormat="1" ht="35.1" customHeight="1" x14ac:dyDescent="0.25">
      <c r="A8" s="242" t="s">
        <v>1592</v>
      </c>
      <c r="B8" s="220" t="s">
        <v>1595</v>
      </c>
      <c r="C8" s="191" t="s">
        <v>85</v>
      </c>
      <c r="D8" s="722"/>
      <c r="E8" s="672"/>
      <c r="F8" s="666"/>
      <c r="G8" s="667"/>
    </row>
    <row r="9" spans="1:7" s="70" customFormat="1" ht="35.1" customHeight="1" x14ac:dyDescent="0.25">
      <c r="A9" s="250" t="s">
        <v>1592</v>
      </c>
      <c r="B9" s="74" t="s">
        <v>1596</v>
      </c>
      <c r="C9" s="75" t="s">
        <v>156</v>
      </c>
      <c r="D9" s="722"/>
      <c r="E9" s="672"/>
      <c r="F9" s="666"/>
      <c r="G9" s="667"/>
    </row>
    <row r="10" spans="1:7" s="70" customFormat="1" ht="35.1" customHeight="1" x14ac:dyDescent="0.25">
      <c r="A10" s="250" t="s">
        <v>1592</v>
      </c>
      <c r="B10" s="74" t="s">
        <v>1597</v>
      </c>
      <c r="C10" s="75" t="s">
        <v>156</v>
      </c>
      <c r="D10" s="722"/>
      <c r="E10" s="672"/>
      <c r="F10" s="666"/>
      <c r="G10" s="667"/>
    </row>
    <row r="11" spans="1:7" s="70" customFormat="1" ht="35.1" customHeight="1" x14ac:dyDescent="0.25">
      <c r="A11" s="242" t="s">
        <v>1592</v>
      </c>
      <c r="B11" s="220" t="s">
        <v>1598</v>
      </c>
      <c r="C11" s="191" t="s">
        <v>85</v>
      </c>
      <c r="D11" s="722"/>
      <c r="E11" s="672"/>
      <c r="F11" s="666"/>
      <c r="G11" s="667"/>
    </row>
    <row r="12" spans="1:7" s="70" customFormat="1" ht="35.1" customHeight="1" x14ac:dyDescent="0.25">
      <c r="A12" s="242" t="s">
        <v>1592</v>
      </c>
      <c r="B12" s="220" t="s">
        <v>1599</v>
      </c>
      <c r="C12" s="191" t="s">
        <v>85</v>
      </c>
      <c r="D12" s="722"/>
      <c r="E12" s="672"/>
      <c r="F12" s="666"/>
      <c r="G12" s="667"/>
    </row>
    <row r="13" spans="1:7" s="70" customFormat="1" ht="35.1" customHeight="1" x14ac:dyDescent="0.25">
      <c r="A13" s="242" t="s">
        <v>1592</v>
      </c>
      <c r="B13" s="220" t="s">
        <v>1600</v>
      </c>
      <c r="C13" s="191" t="s">
        <v>85</v>
      </c>
      <c r="D13" s="722"/>
      <c r="E13" s="672"/>
      <c r="F13" s="666"/>
      <c r="G13" s="667"/>
    </row>
    <row r="14" spans="1:7" ht="78" customHeight="1" x14ac:dyDescent="0.15">
      <c r="A14" s="250" t="s">
        <v>1592</v>
      </c>
      <c r="B14" s="74" t="s">
        <v>1601</v>
      </c>
      <c r="C14" s="75" t="s">
        <v>367</v>
      </c>
      <c r="D14" s="722">
        <v>11</v>
      </c>
      <c r="E14" s="672" t="s">
        <v>228</v>
      </c>
      <c r="F14" s="666" t="s">
        <v>229</v>
      </c>
      <c r="G14" s="723" t="s">
        <v>230</v>
      </c>
    </row>
    <row r="15" spans="1:7" ht="30" x14ac:dyDescent="0.15">
      <c r="A15" s="250" t="s">
        <v>1592</v>
      </c>
      <c r="B15" s="74" t="s">
        <v>1602</v>
      </c>
      <c r="C15" s="75" t="s">
        <v>367</v>
      </c>
      <c r="D15" s="722"/>
      <c r="E15" s="666"/>
      <c r="F15" s="666"/>
      <c r="G15" s="723"/>
    </row>
    <row r="16" spans="1:7" ht="30" x14ac:dyDescent="0.15">
      <c r="A16" s="250" t="s">
        <v>1592</v>
      </c>
      <c r="B16" s="74" t="s">
        <v>1603</v>
      </c>
      <c r="C16" s="75" t="s">
        <v>367</v>
      </c>
      <c r="D16" s="722"/>
      <c r="E16" s="666"/>
      <c r="F16" s="666"/>
      <c r="G16" s="723"/>
    </row>
    <row r="17" spans="1:7" ht="30" x14ac:dyDescent="0.15">
      <c r="A17" s="250" t="s">
        <v>1592</v>
      </c>
      <c r="B17" s="74" t="s">
        <v>1604</v>
      </c>
      <c r="C17" s="75" t="s">
        <v>367</v>
      </c>
      <c r="D17" s="722"/>
      <c r="E17" s="666"/>
      <c r="F17" s="666"/>
      <c r="G17" s="723"/>
    </row>
    <row r="18" spans="1:7" ht="30" x14ac:dyDescent="0.15">
      <c r="A18" s="250" t="s">
        <v>1592</v>
      </c>
      <c r="B18" s="74" t="s">
        <v>1605</v>
      </c>
      <c r="C18" s="75" t="s">
        <v>367</v>
      </c>
      <c r="D18" s="722"/>
      <c r="E18" s="666"/>
      <c r="F18" s="666"/>
      <c r="G18" s="723"/>
    </row>
    <row r="19" spans="1:7" ht="30" x14ac:dyDescent="0.15">
      <c r="A19" s="250" t="s">
        <v>1592</v>
      </c>
      <c r="B19" s="74" t="s">
        <v>1606</v>
      </c>
      <c r="C19" s="75" t="s">
        <v>367</v>
      </c>
      <c r="D19" s="722"/>
      <c r="E19" s="666"/>
      <c r="F19" s="666"/>
      <c r="G19" s="723"/>
    </row>
    <row r="20" spans="1:7" ht="30" x14ac:dyDescent="0.15">
      <c r="A20" s="250" t="s">
        <v>1592</v>
      </c>
      <c r="B20" s="74" t="s">
        <v>1607</v>
      </c>
      <c r="C20" s="75" t="s">
        <v>354</v>
      </c>
      <c r="D20" s="221">
        <v>9</v>
      </c>
      <c r="E20" s="666" t="s">
        <v>251</v>
      </c>
      <c r="F20" s="666" t="s">
        <v>252</v>
      </c>
      <c r="G20" s="723" t="s">
        <v>230</v>
      </c>
    </row>
    <row r="21" spans="1:7" ht="126" customHeight="1" x14ac:dyDescent="0.15">
      <c r="A21" s="127" t="s">
        <v>1592</v>
      </c>
      <c r="B21" s="359" t="s">
        <v>1608</v>
      </c>
      <c r="C21" s="37" t="s">
        <v>354</v>
      </c>
      <c r="D21" s="213"/>
      <c r="E21" s="626"/>
      <c r="F21" s="626"/>
      <c r="G21" s="724"/>
    </row>
    <row r="22" spans="1:7" ht="120" customHeight="1" x14ac:dyDescent="0.15">
      <c r="A22" s="242" t="s">
        <v>1609</v>
      </c>
      <c r="B22" s="149" t="s">
        <v>1610</v>
      </c>
      <c r="C22" s="35" t="s">
        <v>721</v>
      </c>
      <c r="D22" s="71">
        <v>15</v>
      </c>
      <c r="E22" s="31" t="s">
        <v>1611</v>
      </c>
      <c r="F22" s="31" t="str">
        <f>VLOOKUP($C22,'[4]position description'!$A$1:$F$65536,5,FALSE)</f>
        <v>• Performs professional legal work that are routinary in nature such as profiling, case preparation, attendance to hearing and submission of reports on status of cases</v>
      </c>
      <c r="G22" s="77" t="str">
        <f>VLOOKUP($C22,'[4]position description'!$A$1:$F$65536,6,FALSE)</f>
        <v xml:space="preserve">Ability to: recognize and comprehend provisions of the TCCP, Customs Administrative Orders &amp; Memoranda as well as the jurisprudence on revenue laws and in the prosecution of criminal cases
</v>
      </c>
    </row>
    <row r="23" spans="1:7" ht="132" customHeight="1" x14ac:dyDescent="0.15">
      <c r="A23" s="242" t="s">
        <v>1609</v>
      </c>
      <c r="B23" s="220" t="s">
        <v>1612</v>
      </c>
      <c r="C23" s="191" t="s">
        <v>385</v>
      </c>
      <c r="D23" s="221" t="s">
        <v>1232</v>
      </c>
      <c r="E23" s="243" t="s">
        <v>1613</v>
      </c>
      <c r="F23" s="31" t="str">
        <f>VLOOKUP($C23,'[4]position description'!$A$1:$F$65536,5,FALSE)</f>
        <v>• Performs advanced technical duties in assessment, valuation, classification and audit activities on imported and exported activities</v>
      </c>
      <c r="G23" s="77" t="str">
        <f>VLOOKUP($C23,'[4]position description'!$A$1:$F$65536,6,FALSE)</f>
        <v xml:space="preserve">Ability to: lead, plan, organize and manage the administrative and technical operations of the section/unit; and has advance knowledge on the revised TCCP 
</v>
      </c>
    </row>
    <row r="24" spans="1:7" ht="35.1" customHeight="1" x14ac:dyDescent="0.15">
      <c r="A24" s="242" t="s">
        <v>1609</v>
      </c>
      <c r="B24" s="292" t="s">
        <v>1614</v>
      </c>
      <c r="C24" s="191" t="s">
        <v>85</v>
      </c>
      <c r="D24" s="722" t="s">
        <v>395</v>
      </c>
      <c r="E24" s="666" t="s">
        <v>518</v>
      </c>
      <c r="F24" s="666" t="str">
        <f>VLOOKUP($C24,'[4]position description'!$A$1:$F$65536,5,FALSE)</f>
        <v>• Performs a wide variety of customs operations duties in support of assigned functions; operations, service and/or division  
• Examine and assess import and export goods, including seized and abandoned goods, parcels, merchandise and baggage of passenge</v>
      </c>
      <c r="G24" s="667" t="str">
        <f>VLOOKUP($C24,'[4]position description'!$A$1:$F$65536,6,FALSE)</f>
        <v xml:space="preserve">Has basic to advance knowledge on the revised TCCP
</v>
      </c>
    </row>
    <row r="25" spans="1:7" ht="118.5" customHeight="1" x14ac:dyDescent="0.15">
      <c r="A25" s="242" t="s">
        <v>1609</v>
      </c>
      <c r="B25" s="292" t="s">
        <v>1615</v>
      </c>
      <c r="C25" s="449" t="s">
        <v>85</v>
      </c>
      <c r="D25" s="722"/>
      <c r="E25" s="666" t="s">
        <v>1183</v>
      </c>
      <c r="F25" s="666" t="str">
        <f>VLOOKUP($C25,'[4]position description'!$A$1:$F$65536,4,FALSE)</f>
        <v>Education:  Bachelor's degree                   
Experience:  1 year of relevant experience                
Training:  4 hours of relevant training    
Eligibility:  Career Service or its equivalent</v>
      </c>
      <c r="G25" s="667" t="str">
        <f>VLOOKUP($C25,'[4]position description'!$A$1:$F$65536,6,FALSE)</f>
        <v xml:space="preserve">Has basic to advance knowledge on the revised TCCP
</v>
      </c>
    </row>
    <row r="26" spans="1:7" ht="30" x14ac:dyDescent="0.15">
      <c r="A26" s="250" t="s">
        <v>1609</v>
      </c>
      <c r="B26" s="74" t="s">
        <v>1616</v>
      </c>
      <c r="C26" s="75" t="s">
        <v>367</v>
      </c>
      <c r="D26" s="722">
        <v>11</v>
      </c>
      <c r="E26" s="666" t="s">
        <v>228</v>
      </c>
      <c r="F26" s="666" t="s">
        <v>229</v>
      </c>
      <c r="G26" s="667" t="s">
        <v>230</v>
      </c>
    </row>
    <row r="27" spans="1:7" ht="30" x14ac:dyDescent="0.15">
      <c r="A27" s="250" t="s">
        <v>1609</v>
      </c>
      <c r="B27" s="74" t="s">
        <v>1617</v>
      </c>
      <c r="C27" s="75" t="s">
        <v>367</v>
      </c>
      <c r="D27" s="722"/>
      <c r="E27" s="666"/>
      <c r="F27" s="666"/>
      <c r="G27" s="667"/>
    </row>
    <row r="28" spans="1:7" ht="30" x14ac:dyDescent="0.15">
      <c r="A28" s="250" t="s">
        <v>1609</v>
      </c>
      <c r="B28" s="74" t="s">
        <v>1618</v>
      </c>
      <c r="C28" s="75" t="s">
        <v>367</v>
      </c>
      <c r="D28" s="722"/>
      <c r="E28" s="666"/>
      <c r="F28" s="666"/>
      <c r="G28" s="667"/>
    </row>
    <row r="29" spans="1:7" ht="30" x14ac:dyDescent="0.15">
      <c r="A29" s="250" t="s">
        <v>1609</v>
      </c>
      <c r="B29" s="74" t="s">
        <v>1619</v>
      </c>
      <c r="C29" s="75" t="s">
        <v>367</v>
      </c>
      <c r="D29" s="722"/>
      <c r="E29" s="666"/>
      <c r="F29" s="666"/>
      <c r="G29" s="667"/>
    </row>
    <row r="30" spans="1:7" ht="135" x14ac:dyDescent="0.15">
      <c r="A30" s="250" t="s">
        <v>1609</v>
      </c>
      <c r="B30" s="74" t="s">
        <v>1620</v>
      </c>
      <c r="C30" s="75" t="s">
        <v>354</v>
      </c>
      <c r="D30" s="221">
        <v>9</v>
      </c>
      <c r="E30" s="35" t="s">
        <v>251</v>
      </c>
      <c r="F30" s="31" t="s">
        <v>252</v>
      </c>
      <c r="G30" s="77" t="s">
        <v>230</v>
      </c>
    </row>
    <row r="31" spans="1:7" ht="135" x14ac:dyDescent="0.15">
      <c r="A31" s="250" t="s">
        <v>1609</v>
      </c>
      <c r="B31" s="74" t="s">
        <v>1621</v>
      </c>
      <c r="C31" s="75" t="s">
        <v>235</v>
      </c>
      <c r="D31" s="221">
        <v>10</v>
      </c>
      <c r="E31" s="35" t="s">
        <v>236</v>
      </c>
      <c r="F31" s="31" t="s">
        <v>1773</v>
      </c>
      <c r="G31" s="77" t="s">
        <v>237</v>
      </c>
    </row>
    <row r="32" spans="1:7" ht="135" x14ac:dyDescent="0.15">
      <c r="A32" s="250" t="s">
        <v>1609</v>
      </c>
      <c r="B32" s="74" t="s">
        <v>1622</v>
      </c>
      <c r="C32" s="75" t="s">
        <v>359</v>
      </c>
      <c r="D32" s="221">
        <v>8</v>
      </c>
      <c r="E32" s="35" t="s">
        <v>282</v>
      </c>
      <c r="F32" s="31" t="s">
        <v>360</v>
      </c>
      <c r="G32" s="77" t="s">
        <v>361</v>
      </c>
    </row>
    <row r="33" spans="1:8" ht="135.75" thickBot="1" x14ac:dyDescent="0.2">
      <c r="A33" s="450" t="s">
        <v>1623</v>
      </c>
      <c r="B33" s="389" t="s">
        <v>1624</v>
      </c>
      <c r="C33" s="390" t="s">
        <v>758</v>
      </c>
      <c r="D33" s="391">
        <v>22</v>
      </c>
      <c r="E33" s="392" t="s">
        <v>759</v>
      </c>
      <c r="F33" s="392" t="str">
        <f>VLOOKUP($C33,'[4]position description'!$A$1:$F$65536,5,FALSE)</f>
        <v>• Performs the duties and responsibilities of the Collector III in his absence</v>
      </c>
      <c r="G33" s="424" t="str">
        <f>VLOOKUP($C33,'[4]position description'!$A$1:$F$65536,6,FALSE)</f>
        <v xml:space="preserve">Ability to: lead, plan, organize and manage the administrative, technical and fiscal operations of the port/subport; develop and to see through completion plans, programs and projects; and has advance knowledge on the revised TCCP 
</v>
      </c>
    </row>
    <row r="34" spans="1:8" ht="135" x14ac:dyDescent="0.15">
      <c r="A34" s="348" t="s">
        <v>1623</v>
      </c>
      <c r="B34" s="168" t="s">
        <v>1625</v>
      </c>
      <c r="C34" s="59" t="s">
        <v>364</v>
      </c>
      <c r="D34" s="451">
        <v>21</v>
      </c>
      <c r="E34" s="361" t="s">
        <v>365</v>
      </c>
      <c r="F34" s="361" t="str">
        <f>VLOOKUP($C34,'[4]position description'!$A$1:$F$65536,5,FALSE)</f>
        <v>• Performs routine managerial work and oversees the daily operations/ activities of the assigned subport</v>
      </c>
      <c r="G34" s="126" t="str">
        <f>VLOOKUP($C34,'[4]position description'!$A$1:$F$65536,6,FALSE)</f>
        <v xml:space="preserve">Ability to: lead, plan, organize and manage the administrative, technical and fiscal operations of the port/subport; develop and to see through completion plans, programs and projects; and has advance knowledge on the revised TCCP 
</v>
      </c>
    </row>
    <row r="35" spans="1:8" ht="135" x14ac:dyDescent="0.15">
      <c r="A35" s="242" t="s">
        <v>1623</v>
      </c>
      <c r="B35" s="220" t="s">
        <v>1626</v>
      </c>
      <c r="C35" s="191" t="s">
        <v>385</v>
      </c>
      <c r="D35" s="221" t="s">
        <v>1232</v>
      </c>
      <c r="E35" s="243" t="s">
        <v>75</v>
      </c>
      <c r="F35" s="31" t="str">
        <f>VLOOKUP($C35,'[4]position description'!$A$1:$F$65536,5,FALSE)</f>
        <v>• Performs advanced technical duties in assessment, valuation, classification and audit activities on imported and exported activities</v>
      </c>
      <c r="G35" s="77" t="str">
        <f>VLOOKUP($C35,'[4]position description'!$A$1:$F$65536,6,FALSE)</f>
        <v xml:space="preserve">Ability to: lead, plan, organize and manage the administrative and technical operations of the section/unit; and has advance knowledge on the revised TCCP 
</v>
      </c>
    </row>
    <row r="36" spans="1:8" ht="33" customHeight="1" x14ac:dyDescent="0.15">
      <c r="A36" s="242" t="s">
        <v>1623</v>
      </c>
      <c r="B36" s="292" t="s">
        <v>1627</v>
      </c>
      <c r="C36" s="191" t="s">
        <v>85</v>
      </c>
      <c r="D36" s="221">
        <v>16</v>
      </c>
      <c r="E36" s="672" t="s">
        <v>518</v>
      </c>
      <c r="F36" s="666" t="s">
        <v>397</v>
      </c>
      <c r="G36" s="667" t="s">
        <v>398</v>
      </c>
    </row>
    <row r="37" spans="1:8" ht="135" customHeight="1" x14ac:dyDescent="0.15">
      <c r="A37" s="242" t="s">
        <v>1623</v>
      </c>
      <c r="B37" s="292" t="s">
        <v>1628</v>
      </c>
      <c r="C37" s="191" t="s">
        <v>85</v>
      </c>
      <c r="D37" s="221"/>
      <c r="E37" s="672"/>
      <c r="F37" s="666"/>
      <c r="G37" s="667"/>
    </row>
    <row r="38" spans="1:8" ht="99.75" customHeight="1" x14ac:dyDescent="0.15">
      <c r="A38" s="242" t="s">
        <v>1623</v>
      </c>
      <c r="B38" s="190" t="s">
        <v>1629</v>
      </c>
      <c r="C38" s="191" t="s">
        <v>626</v>
      </c>
      <c r="D38" s="722">
        <v>13</v>
      </c>
      <c r="E38" s="666" t="s">
        <v>1630</v>
      </c>
      <c r="F38" s="666" t="str">
        <f>VLOOKUP($C38,'[4]position description'!$A$1:$F$65536,5,FALSE)</f>
        <v xml:space="preserve">• Performs simple but responsible sub-professional and professional work  
• Conducts studies on port operations matters
</v>
      </c>
      <c r="G38" s="667" t="str">
        <f>VLOOKUP($C38,'[4]position description'!$A$1:$F$65536,6,FALSE)</f>
        <v xml:space="preserve">Has basic knowledge on the revised TCCP 
</v>
      </c>
    </row>
    <row r="39" spans="1:8" ht="30" x14ac:dyDescent="0.15">
      <c r="A39" s="250" t="s">
        <v>1623</v>
      </c>
      <c r="B39" s="74" t="s">
        <v>1631</v>
      </c>
      <c r="C39" s="75" t="s">
        <v>626</v>
      </c>
      <c r="D39" s="722"/>
      <c r="E39" s="666"/>
      <c r="F39" s="666"/>
      <c r="G39" s="667"/>
    </row>
    <row r="40" spans="1:8" ht="30" x14ac:dyDescent="0.15">
      <c r="A40" s="250" t="s">
        <v>1623</v>
      </c>
      <c r="B40" s="74" t="s">
        <v>1632</v>
      </c>
      <c r="C40" s="75" t="s">
        <v>367</v>
      </c>
      <c r="D40" s="725">
        <v>11</v>
      </c>
      <c r="E40" s="666" t="s">
        <v>228</v>
      </c>
      <c r="F40" s="666" t="s">
        <v>229</v>
      </c>
      <c r="G40" s="667" t="s">
        <v>230</v>
      </c>
    </row>
    <row r="41" spans="1:8" ht="30" x14ac:dyDescent="0.15">
      <c r="A41" s="250" t="s">
        <v>1623</v>
      </c>
      <c r="B41" s="74" t="s">
        <v>1633</v>
      </c>
      <c r="C41" s="75" t="s">
        <v>367</v>
      </c>
      <c r="D41" s="725"/>
      <c r="E41" s="666"/>
      <c r="F41" s="666"/>
      <c r="G41" s="667"/>
      <c r="H41" s="452"/>
    </row>
    <row r="42" spans="1:8" ht="68.25" customHeight="1" x14ac:dyDescent="0.15">
      <c r="A42" s="250" t="s">
        <v>1623</v>
      </c>
      <c r="B42" s="74" t="s">
        <v>1634</v>
      </c>
      <c r="C42" s="75" t="s">
        <v>367</v>
      </c>
      <c r="D42" s="725"/>
      <c r="E42" s="666"/>
      <c r="F42" s="666"/>
      <c r="G42" s="667"/>
      <c r="H42" s="452"/>
    </row>
    <row r="43" spans="1:8" ht="135.75" thickBot="1" x14ac:dyDescent="0.2">
      <c r="A43" s="410" t="s">
        <v>1623</v>
      </c>
      <c r="B43" s="435" t="s">
        <v>1635</v>
      </c>
      <c r="C43" s="423" t="s">
        <v>235</v>
      </c>
      <c r="D43" s="453">
        <v>10</v>
      </c>
      <c r="E43" s="390" t="s">
        <v>236</v>
      </c>
      <c r="F43" s="392" t="s">
        <v>1773</v>
      </c>
      <c r="G43" s="424" t="s">
        <v>237</v>
      </c>
      <c r="H43" s="452"/>
    </row>
    <row r="44" spans="1:8" ht="15" x14ac:dyDescent="0.15">
      <c r="A44" s="6"/>
      <c r="B44" s="167"/>
      <c r="C44" s="1"/>
      <c r="D44" s="184"/>
      <c r="E44" s="7"/>
      <c r="F44" s="5"/>
      <c r="G44" s="7"/>
    </row>
    <row r="45" spans="1:8" ht="15" x14ac:dyDescent="0.15">
      <c r="A45" s="6"/>
      <c r="B45" s="167"/>
      <c r="C45" s="1"/>
      <c r="D45" s="184"/>
      <c r="E45" s="7"/>
      <c r="F45" s="5"/>
      <c r="G45" s="7"/>
    </row>
    <row r="46" spans="1:8" ht="15" x14ac:dyDescent="0.15">
      <c r="A46" s="6"/>
      <c r="B46" s="167"/>
      <c r="C46" s="1"/>
      <c r="D46" s="184"/>
      <c r="E46" s="7"/>
      <c r="F46" s="5"/>
      <c r="G46" s="7"/>
    </row>
    <row r="47" spans="1:8" ht="15" x14ac:dyDescent="0.15">
      <c r="A47" s="6"/>
      <c r="B47" s="167"/>
      <c r="C47" s="1"/>
      <c r="D47" s="184"/>
      <c r="E47" s="7"/>
      <c r="F47" s="5"/>
      <c r="G47" s="7"/>
    </row>
    <row r="48" spans="1:8" ht="15" x14ac:dyDescent="0.15">
      <c r="A48" s="6"/>
      <c r="B48" s="167"/>
      <c r="C48" s="1"/>
      <c r="D48" s="184"/>
      <c r="E48" s="7"/>
      <c r="F48" s="5"/>
      <c r="G48" s="7"/>
    </row>
    <row r="49" spans="1:7" ht="15" x14ac:dyDescent="0.15">
      <c r="A49" s="6"/>
      <c r="B49" s="167"/>
      <c r="C49" s="1"/>
      <c r="D49" s="184"/>
      <c r="E49" s="7"/>
      <c r="F49" s="5"/>
      <c r="G49" s="7"/>
    </row>
    <row r="50" spans="1:7" ht="15" x14ac:dyDescent="0.15">
      <c r="A50" s="6"/>
      <c r="B50" s="167"/>
      <c r="C50" s="1"/>
      <c r="D50" s="184"/>
      <c r="E50" s="7"/>
      <c r="F50" s="5"/>
      <c r="G50" s="7"/>
    </row>
    <row r="51" spans="1:7" ht="15" x14ac:dyDescent="0.15">
      <c r="A51" s="6"/>
      <c r="B51" s="167"/>
      <c r="C51" s="1"/>
      <c r="D51" s="184"/>
      <c r="E51" s="7"/>
      <c r="F51" s="5"/>
      <c r="G51" s="7"/>
    </row>
    <row r="52" spans="1:7" ht="15" x14ac:dyDescent="0.15">
      <c r="A52" s="6"/>
      <c r="B52" s="167"/>
      <c r="C52" s="1"/>
      <c r="D52" s="184"/>
      <c r="E52" s="7"/>
      <c r="F52" s="5"/>
      <c r="G52" s="7"/>
    </row>
    <row r="53" spans="1:7" ht="15" x14ac:dyDescent="0.15">
      <c r="A53" s="6"/>
      <c r="B53" s="167"/>
      <c r="C53" s="1"/>
      <c r="D53" s="184"/>
      <c r="E53" s="7"/>
      <c r="F53" s="5"/>
      <c r="G53" s="7"/>
    </row>
    <row r="54" spans="1:7" ht="15" x14ac:dyDescent="0.15">
      <c r="A54" s="6"/>
      <c r="B54" s="167"/>
      <c r="C54" s="1"/>
      <c r="D54" s="184"/>
      <c r="E54" s="7"/>
      <c r="F54" s="5"/>
      <c r="G54" s="7"/>
    </row>
    <row r="55" spans="1:7" ht="15" x14ac:dyDescent="0.15">
      <c r="A55" s="6"/>
      <c r="B55" s="167"/>
      <c r="C55" s="1"/>
      <c r="D55" s="184"/>
      <c r="E55" s="7"/>
      <c r="F55" s="5"/>
      <c r="G55" s="7"/>
    </row>
    <row r="56" spans="1:7" ht="15" x14ac:dyDescent="0.15">
      <c r="A56" s="6"/>
      <c r="B56" s="167"/>
      <c r="C56" s="1"/>
      <c r="D56" s="184"/>
      <c r="E56" s="7"/>
      <c r="F56" s="5"/>
      <c r="G56" s="7"/>
    </row>
    <row r="57" spans="1:7" ht="15" x14ac:dyDescent="0.15">
      <c r="A57" s="6"/>
      <c r="B57" s="167"/>
      <c r="C57" s="1"/>
      <c r="D57" s="184"/>
      <c r="E57" s="7"/>
      <c r="F57" s="5"/>
      <c r="G57" s="7"/>
    </row>
    <row r="58" spans="1:7" ht="15" x14ac:dyDescent="0.15">
      <c r="A58" s="6"/>
      <c r="B58" s="167"/>
      <c r="C58" s="1"/>
      <c r="D58" s="184"/>
      <c r="E58" s="7"/>
      <c r="F58" s="5"/>
      <c r="G58" s="7"/>
    </row>
    <row r="59" spans="1:7" ht="15" x14ac:dyDescent="0.15">
      <c r="A59" s="6"/>
      <c r="B59" s="167"/>
      <c r="C59" s="1"/>
      <c r="D59" s="184"/>
      <c r="E59" s="7"/>
      <c r="F59" s="5"/>
      <c r="G59" s="7"/>
    </row>
    <row r="60" spans="1:7" ht="15" x14ac:dyDescent="0.15">
      <c r="A60" s="6"/>
      <c r="B60" s="167"/>
      <c r="C60" s="1"/>
      <c r="D60" s="184"/>
      <c r="E60" s="7"/>
      <c r="F60" s="5"/>
      <c r="G60" s="7"/>
    </row>
    <row r="61" spans="1:7" ht="15" x14ac:dyDescent="0.15">
      <c r="A61" s="6"/>
      <c r="B61" s="167"/>
      <c r="C61" s="1"/>
      <c r="D61" s="184"/>
      <c r="E61" s="7"/>
      <c r="F61" s="5"/>
      <c r="G61" s="7"/>
    </row>
    <row r="62" spans="1:7" ht="15" x14ac:dyDescent="0.15">
      <c r="A62" s="6"/>
      <c r="B62" s="167"/>
      <c r="C62" s="1"/>
      <c r="D62" s="184"/>
      <c r="E62" s="7"/>
      <c r="F62" s="5"/>
      <c r="G62" s="7"/>
    </row>
    <row r="63" spans="1:7" ht="15" x14ac:dyDescent="0.15">
      <c r="A63" s="6"/>
      <c r="B63" s="167"/>
      <c r="C63" s="1"/>
      <c r="D63" s="184"/>
      <c r="E63" s="7"/>
      <c r="F63" s="5"/>
      <c r="G63" s="7"/>
    </row>
    <row r="64" spans="1:7" ht="15" x14ac:dyDescent="0.15">
      <c r="A64" s="6"/>
      <c r="B64" s="167"/>
      <c r="C64" s="1"/>
      <c r="D64" s="184"/>
      <c r="E64" s="7"/>
      <c r="F64" s="5"/>
      <c r="G64" s="7"/>
    </row>
    <row r="65" spans="1:7" ht="15" x14ac:dyDescent="0.15">
      <c r="A65" s="6"/>
      <c r="B65" s="167"/>
      <c r="C65" s="1"/>
      <c r="D65" s="184"/>
      <c r="E65" s="7"/>
      <c r="F65" s="5"/>
      <c r="G65" s="7"/>
    </row>
    <row r="66" spans="1:7" ht="15" x14ac:dyDescent="0.15">
      <c r="A66" s="6"/>
      <c r="B66" s="167"/>
      <c r="C66" s="1"/>
      <c r="D66" s="184"/>
      <c r="E66" s="7"/>
      <c r="F66" s="5"/>
      <c r="G66" s="7"/>
    </row>
    <row r="67" spans="1:7" ht="15" x14ac:dyDescent="0.15">
      <c r="A67" s="6"/>
      <c r="B67" s="167"/>
      <c r="C67" s="1"/>
      <c r="D67" s="184"/>
      <c r="E67" s="7"/>
      <c r="F67" s="5"/>
      <c r="G67" s="7"/>
    </row>
    <row r="68" spans="1:7" ht="15" x14ac:dyDescent="0.15">
      <c r="A68" s="6"/>
      <c r="B68" s="167"/>
      <c r="C68" s="1"/>
      <c r="D68" s="184"/>
      <c r="E68" s="7"/>
      <c r="F68" s="5"/>
      <c r="G68" s="7"/>
    </row>
    <row r="69" spans="1:7" ht="15" x14ac:dyDescent="0.15">
      <c r="A69" s="6"/>
      <c r="B69" s="167"/>
      <c r="C69" s="1"/>
      <c r="D69" s="184"/>
      <c r="E69" s="7"/>
      <c r="F69" s="5"/>
      <c r="G69" s="7"/>
    </row>
    <row r="70" spans="1:7" ht="15" x14ac:dyDescent="0.15">
      <c r="A70" s="6"/>
      <c r="B70" s="167"/>
      <c r="C70" s="1"/>
      <c r="D70" s="184"/>
      <c r="E70" s="7"/>
      <c r="F70" s="5"/>
      <c r="G70" s="7"/>
    </row>
    <row r="71" spans="1:7" ht="15" x14ac:dyDescent="0.15">
      <c r="A71" s="6"/>
      <c r="B71" s="167"/>
      <c r="C71" s="1"/>
      <c r="D71" s="184"/>
      <c r="E71" s="7"/>
      <c r="F71" s="5"/>
      <c r="G71" s="7"/>
    </row>
    <row r="72" spans="1:7" ht="15" x14ac:dyDescent="0.15">
      <c r="A72" s="6"/>
      <c r="B72" s="167"/>
      <c r="C72" s="1"/>
      <c r="D72" s="184"/>
      <c r="E72" s="7"/>
      <c r="F72" s="5"/>
      <c r="G72" s="7"/>
    </row>
    <row r="73" spans="1:7" ht="15" x14ac:dyDescent="0.15">
      <c r="A73" s="6"/>
      <c r="B73" s="167"/>
      <c r="C73" s="1"/>
      <c r="D73" s="184"/>
      <c r="E73" s="7"/>
      <c r="F73" s="5"/>
      <c r="G73" s="7"/>
    </row>
    <row r="74" spans="1:7" ht="15" x14ac:dyDescent="0.15">
      <c r="A74" s="6"/>
      <c r="B74" s="167"/>
      <c r="C74" s="1"/>
      <c r="D74" s="184"/>
      <c r="E74" s="7"/>
      <c r="F74" s="5"/>
      <c r="G74" s="7"/>
    </row>
    <row r="75" spans="1:7" ht="15" x14ac:dyDescent="0.15">
      <c r="A75" s="6"/>
      <c r="B75" s="167"/>
      <c r="C75" s="1"/>
      <c r="D75" s="184"/>
      <c r="E75" s="7"/>
      <c r="F75" s="5"/>
      <c r="G75" s="7"/>
    </row>
    <row r="76" spans="1:7" ht="15" x14ac:dyDescent="0.15">
      <c r="A76" s="6"/>
      <c r="B76" s="167"/>
      <c r="C76" s="1"/>
      <c r="D76" s="184"/>
      <c r="E76" s="7"/>
      <c r="F76" s="5"/>
      <c r="G76" s="7"/>
    </row>
    <row r="77" spans="1:7" ht="15" x14ac:dyDescent="0.15">
      <c r="A77" s="6"/>
      <c r="B77" s="167"/>
      <c r="C77" s="1"/>
      <c r="D77" s="184"/>
      <c r="E77" s="7"/>
      <c r="F77" s="5"/>
      <c r="G77" s="7"/>
    </row>
    <row r="78" spans="1:7" ht="15" x14ac:dyDescent="0.15">
      <c r="A78" s="6"/>
      <c r="B78" s="167"/>
      <c r="C78" s="1"/>
      <c r="D78" s="184"/>
      <c r="E78" s="7"/>
      <c r="F78" s="5"/>
      <c r="G78" s="7"/>
    </row>
    <row r="79" spans="1:7" ht="15" x14ac:dyDescent="0.15">
      <c r="A79" s="6"/>
      <c r="B79" s="167"/>
      <c r="C79" s="1"/>
      <c r="D79" s="184"/>
      <c r="E79" s="7"/>
      <c r="F79" s="5"/>
      <c r="G79" s="7"/>
    </row>
    <row r="80" spans="1:7" ht="15" x14ac:dyDescent="0.15">
      <c r="A80" s="6"/>
      <c r="B80" s="167"/>
      <c r="C80" s="1"/>
      <c r="D80" s="184"/>
      <c r="E80" s="7"/>
      <c r="F80" s="5"/>
      <c r="G80" s="7"/>
    </row>
    <row r="81" spans="1:7" ht="15" x14ac:dyDescent="0.15">
      <c r="A81" s="6"/>
      <c r="B81" s="167"/>
      <c r="C81" s="1"/>
      <c r="D81" s="184"/>
      <c r="E81" s="7"/>
      <c r="F81" s="5"/>
      <c r="G81" s="7"/>
    </row>
    <row r="82" spans="1:7" ht="15" x14ac:dyDescent="0.15">
      <c r="A82" s="6"/>
      <c r="B82" s="167"/>
      <c r="C82" s="1"/>
      <c r="D82" s="184"/>
      <c r="E82" s="7"/>
      <c r="F82" s="5"/>
      <c r="G82" s="7"/>
    </row>
    <row r="83" spans="1:7" ht="15" x14ac:dyDescent="0.15">
      <c r="A83" s="6"/>
      <c r="B83" s="167"/>
      <c r="C83" s="1"/>
      <c r="D83" s="184"/>
      <c r="E83" s="7"/>
      <c r="F83" s="5"/>
      <c r="G83" s="7"/>
    </row>
    <row r="84" spans="1:7" ht="15" x14ac:dyDescent="0.15">
      <c r="A84" s="6"/>
      <c r="B84" s="167"/>
      <c r="C84" s="1"/>
      <c r="D84" s="184"/>
      <c r="E84" s="7"/>
      <c r="F84" s="5"/>
      <c r="G84" s="7"/>
    </row>
    <row r="85" spans="1:7" ht="15" x14ac:dyDescent="0.15">
      <c r="A85" s="6"/>
      <c r="B85" s="167"/>
      <c r="C85" s="1"/>
      <c r="D85" s="184"/>
      <c r="E85" s="7"/>
      <c r="F85" s="5"/>
      <c r="G85" s="7"/>
    </row>
    <row r="86" spans="1:7" ht="15" x14ac:dyDescent="0.15">
      <c r="A86" s="6"/>
      <c r="B86" s="167"/>
      <c r="C86" s="1"/>
      <c r="D86" s="184"/>
      <c r="E86" s="7"/>
      <c r="F86" s="5"/>
      <c r="G86" s="7"/>
    </row>
    <row r="87" spans="1:7" ht="15" x14ac:dyDescent="0.15">
      <c r="A87" s="6"/>
      <c r="B87" s="167"/>
      <c r="C87" s="1"/>
      <c r="D87" s="184"/>
      <c r="E87" s="7"/>
      <c r="F87" s="5"/>
      <c r="G87" s="7"/>
    </row>
    <row r="88" spans="1:7" ht="15" x14ac:dyDescent="0.15">
      <c r="A88" s="6"/>
      <c r="B88" s="167"/>
      <c r="C88" s="1"/>
      <c r="D88" s="184"/>
      <c r="E88" s="7"/>
      <c r="F88" s="5"/>
      <c r="G88" s="7"/>
    </row>
    <row r="89" spans="1:7" ht="15" x14ac:dyDescent="0.15">
      <c r="A89" s="6"/>
      <c r="B89" s="167"/>
      <c r="C89" s="1"/>
      <c r="D89" s="184"/>
      <c r="E89" s="7"/>
      <c r="F89" s="5"/>
      <c r="G89" s="7"/>
    </row>
    <row r="90" spans="1:7" ht="15" x14ac:dyDescent="0.15">
      <c r="A90" s="6"/>
      <c r="B90" s="167"/>
      <c r="C90" s="1"/>
      <c r="D90" s="184"/>
      <c r="E90" s="7"/>
      <c r="F90" s="5"/>
      <c r="G90" s="7"/>
    </row>
    <row r="91" spans="1:7" ht="15" x14ac:dyDescent="0.15">
      <c r="A91" s="6"/>
      <c r="B91" s="167"/>
      <c r="C91" s="1"/>
      <c r="D91" s="184"/>
      <c r="E91" s="7"/>
      <c r="F91" s="5"/>
      <c r="G91" s="7"/>
    </row>
    <row r="92" spans="1:7" ht="15" x14ac:dyDescent="0.15">
      <c r="A92" s="6"/>
      <c r="B92" s="167"/>
      <c r="C92" s="1"/>
      <c r="D92" s="184"/>
      <c r="E92" s="7"/>
      <c r="F92" s="5"/>
      <c r="G92" s="7"/>
    </row>
    <row r="93" spans="1:7" ht="15" x14ac:dyDescent="0.15">
      <c r="A93" s="6"/>
      <c r="B93" s="167"/>
      <c r="C93" s="1"/>
      <c r="D93" s="184"/>
      <c r="E93" s="7"/>
      <c r="F93" s="5"/>
      <c r="G93" s="7"/>
    </row>
    <row r="94" spans="1:7" ht="15" x14ac:dyDescent="0.15">
      <c r="A94" s="6"/>
      <c r="B94" s="167"/>
      <c r="C94" s="1"/>
      <c r="D94" s="184"/>
      <c r="E94" s="7"/>
      <c r="F94" s="5"/>
      <c r="G94" s="7"/>
    </row>
    <row r="95" spans="1:7" ht="15" x14ac:dyDescent="0.15">
      <c r="A95" s="6"/>
      <c r="B95" s="167"/>
      <c r="C95" s="1"/>
      <c r="D95" s="184"/>
      <c r="E95" s="7"/>
      <c r="F95" s="5"/>
      <c r="G95" s="7"/>
    </row>
    <row r="96" spans="1:7" ht="15" x14ac:dyDescent="0.15">
      <c r="A96" s="6"/>
      <c r="B96" s="167"/>
      <c r="C96" s="1"/>
      <c r="D96" s="184"/>
      <c r="E96" s="7"/>
      <c r="F96" s="5"/>
      <c r="G96" s="7"/>
    </row>
    <row r="97" spans="1:7" ht="15" x14ac:dyDescent="0.15">
      <c r="A97" s="6"/>
      <c r="B97" s="167"/>
      <c r="C97" s="1"/>
      <c r="D97" s="184"/>
      <c r="E97" s="7"/>
      <c r="F97" s="5"/>
      <c r="G97" s="7"/>
    </row>
    <row r="98" spans="1:7" ht="15" x14ac:dyDescent="0.15">
      <c r="A98" s="6"/>
      <c r="B98" s="167"/>
      <c r="C98" s="1"/>
      <c r="D98" s="184"/>
      <c r="E98" s="7"/>
      <c r="F98" s="5"/>
      <c r="G98" s="7"/>
    </row>
    <row r="99" spans="1:7" ht="15" x14ac:dyDescent="0.15">
      <c r="A99" s="6"/>
      <c r="B99" s="167"/>
      <c r="C99" s="1"/>
      <c r="D99" s="184"/>
      <c r="E99" s="7"/>
      <c r="F99" s="5"/>
      <c r="G99" s="7"/>
    </row>
    <row r="100" spans="1:7" ht="15" x14ac:dyDescent="0.15">
      <c r="A100" s="6"/>
      <c r="B100" s="167"/>
      <c r="C100" s="1"/>
      <c r="D100" s="184"/>
      <c r="E100" s="7"/>
      <c r="F100" s="5"/>
      <c r="G100" s="7"/>
    </row>
    <row r="101" spans="1:7" ht="15" x14ac:dyDescent="0.15">
      <c r="A101" s="6"/>
      <c r="B101" s="167"/>
      <c r="C101" s="1"/>
      <c r="D101" s="184"/>
      <c r="E101" s="7"/>
      <c r="F101" s="5"/>
      <c r="G101" s="7"/>
    </row>
    <row r="102" spans="1:7" ht="15" x14ac:dyDescent="0.15">
      <c r="A102" s="6"/>
      <c r="B102" s="167"/>
      <c r="C102" s="1"/>
      <c r="D102" s="184"/>
      <c r="E102" s="7"/>
      <c r="F102" s="5"/>
      <c r="G102" s="7"/>
    </row>
    <row r="103" spans="1:7" ht="15" x14ac:dyDescent="0.15">
      <c r="A103" s="6"/>
      <c r="B103" s="167"/>
      <c r="C103" s="1"/>
      <c r="D103" s="184"/>
      <c r="E103" s="7"/>
      <c r="F103" s="5"/>
      <c r="G103" s="7"/>
    </row>
    <row r="104" spans="1:7" ht="15" x14ac:dyDescent="0.15">
      <c r="A104" s="6"/>
      <c r="B104" s="167"/>
      <c r="C104" s="1"/>
      <c r="D104" s="184"/>
      <c r="E104" s="7"/>
      <c r="F104" s="5"/>
      <c r="G104" s="7"/>
    </row>
    <row r="105" spans="1:7" ht="15" x14ac:dyDescent="0.15">
      <c r="A105" s="6"/>
      <c r="B105" s="167"/>
      <c r="C105" s="1"/>
      <c r="D105" s="184"/>
      <c r="E105" s="7"/>
      <c r="F105" s="5"/>
      <c r="G105" s="7"/>
    </row>
    <row r="106" spans="1:7" ht="15" x14ac:dyDescent="0.15">
      <c r="A106" s="6"/>
      <c r="B106" s="167"/>
      <c r="C106" s="1"/>
      <c r="D106" s="184"/>
      <c r="E106" s="7"/>
      <c r="F106" s="5"/>
      <c r="G106" s="7"/>
    </row>
    <row r="107" spans="1:7" ht="15" x14ac:dyDescent="0.15">
      <c r="A107" s="6"/>
      <c r="B107" s="167"/>
      <c r="C107" s="1"/>
      <c r="D107" s="184"/>
      <c r="E107" s="7"/>
      <c r="F107" s="5"/>
      <c r="G107" s="7"/>
    </row>
    <row r="108" spans="1:7" ht="15" x14ac:dyDescent="0.15">
      <c r="A108" s="6"/>
      <c r="B108" s="167"/>
      <c r="C108" s="1"/>
      <c r="D108" s="184"/>
      <c r="E108" s="7"/>
      <c r="F108" s="5"/>
      <c r="G108" s="7"/>
    </row>
    <row r="109" spans="1:7" ht="15" x14ac:dyDescent="0.15">
      <c r="A109" s="6"/>
      <c r="B109" s="167"/>
      <c r="C109" s="1"/>
      <c r="D109" s="184"/>
      <c r="E109" s="7"/>
      <c r="F109" s="5"/>
      <c r="G109" s="7"/>
    </row>
    <row r="110" spans="1:7" ht="15" x14ac:dyDescent="0.15">
      <c r="A110" s="6"/>
      <c r="B110" s="167"/>
      <c r="C110" s="1"/>
      <c r="D110" s="184"/>
      <c r="E110" s="7"/>
      <c r="F110" s="5"/>
      <c r="G110" s="7"/>
    </row>
    <row r="111" spans="1:7" ht="15" x14ac:dyDescent="0.15">
      <c r="A111" s="6"/>
      <c r="B111" s="167"/>
      <c r="C111" s="1"/>
      <c r="D111" s="184"/>
      <c r="E111" s="7"/>
      <c r="F111" s="5"/>
      <c r="G111" s="7"/>
    </row>
    <row r="112" spans="1:7" ht="15" x14ac:dyDescent="0.15">
      <c r="A112" s="6"/>
      <c r="B112" s="167"/>
      <c r="C112" s="1"/>
      <c r="D112" s="184"/>
      <c r="E112" s="7"/>
      <c r="F112" s="5"/>
      <c r="G112" s="7"/>
    </row>
    <row r="113" spans="1:7" ht="15" x14ac:dyDescent="0.15">
      <c r="A113" s="6"/>
      <c r="B113" s="167"/>
      <c r="C113" s="1"/>
      <c r="D113" s="184"/>
      <c r="E113" s="7"/>
      <c r="F113" s="5"/>
      <c r="G113" s="7"/>
    </row>
    <row r="114" spans="1:7" ht="15" x14ac:dyDescent="0.15">
      <c r="A114" s="6"/>
      <c r="B114" s="167"/>
      <c r="C114" s="1"/>
      <c r="D114" s="184"/>
      <c r="E114" s="7"/>
      <c r="F114" s="5"/>
      <c r="G114" s="7"/>
    </row>
    <row r="115" spans="1:7" ht="15" x14ac:dyDescent="0.15">
      <c r="A115" s="6"/>
      <c r="B115" s="167"/>
      <c r="C115" s="1"/>
      <c r="D115" s="184"/>
      <c r="E115" s="7"/>
      <c r="F115" s="5"/>
      <c r="G115" s="7"/>
    </row>
    <row r="116" spans="1:7" ht="15" x14ac:dyDescent="0.15">
      <c r="A116" s="6"/>
      <c r="B116" s="167"/>
      <c r="C116" s="1"/>
      <c r="D116" s="184"/>
      <c r="E116" s="7"/>
      <c r="F116" s="5"/>
      <c r="G116" s="7"/>
    </row>
    <row r="117" spans="1:7" ht="15" x14ac:dyDescent="0.15">
      <c r="A117" s="6"/>
      <c r="B117" s="167"/>
      <c r="C117" s="1"/>
      <c r="D117" s="184"/>
      <c r="E117" s="7"/>
      <c r="F117" s="5"/>
      <c r="G117" s="7"/>
    </row>
    <row r="118" spans="1:7" ht="15" x14ac:dyDescent="0.15">
      <c r="A118" s="6"/>
      <c r="B118" s="167"/>
      <c r="C118" s="1"/>
      <c r="D118" s="184"/>
      <c r="E118" s="7"/>
      <c r="F118" s="5"/>
      <c r="G118" s="7"/>
    </row>
    <row r="119" spans="1:7" ht="15" x14ac:dyDescent="0.15">
      <c r="A119" s="6"/>
      <c r="B119" s="167"/>
      <c r="C119" s="1"/>
      <c r="D119" s="184"/>
      <c r="E119" s="7"/>
      <c r="F119" s="5"/>
      <c r="G119" s="7"/>
    </row>
    <row r="120" spans="1:7" ht="15" x14ac:dyDescent="0.15">
      <c r="A120" s="6"/>
      <c r="B120" s="167"/>
      <c r="C120" s="1"/>
      <c r="D120" s="184"/>
      <c r="E120" s="7"/>
      <c r="F120" s="5"/>
      <c r="G120" s="7"/>
    </row>
    <row r="121" spans="1:7" ht="15" x14ac:dyDescent="0.15">
      <c r="A121" s="6"/>
      <c r="B121" s="167"/>
      <c r="C121" s="1"/>
      <c r="D121" s="184"/>
      <c r="E121" s="7"/>
      <c r="F121" s="5"/>
      <c r="G121" s="7"/>
    </row>
    <row r="122" spans="1:7" ht="15" x14ac:dyDescent="0.15">
      <c r="A122" s="6"/>
      <c r="B122" s="167"/>
      <c r="C122" s="1"/>
      <c r="D122" s="184"/>
      <c r="E122" s="7"/>
      <c r="F122" s="5"/>
      <c r="G122" s="7"/>
    </row>
    <row r="123" spans="1:7" ht="15" x14ac:dyDescent="0.15">
      <c r="A123" s="6"/>
      <c r="B123" s="167"/>
      <c r="C123" s="1"/>
      <c r="D123" s="184"/>
      <c r="E123" s="7"/>
      <c r="F123" s="5"/>
      <c r="G123" s="7"/>
    </row>
    <row r="124" spans="1:7" ht="15" x14ac:dyDescent="0.15">
      <c r="A124" s="6"/>
      <c r="B124" s="167"/>
      <c r="C124" s="1"/>
      <c r="D124" s="184"/>
      <c r="E124" s="7"/>
      <c r="F124" s="5"/>
      <c r="G124" s="7"/>
    </row>
    <row r="125" spans="1:7" ht="15" x14ac:dyDescent="0.15">
      <c r="A125" s="6"/>
      <c r="B125" s="167"/>
      <c r="C125" s="1"/>
      <c r="D125" s="184"/>
      <c r="E125" s="7"/>
      <c r="F125" s="5"/>
      <c r="G125" s="7"/>
    </row>
    <row r="126" spans="1:7" ht="15" x14ac:dyDescent="0.15">
      <c r="A126" s="6"/>
      <c r="B126" s="167"/>
      <c r="C126" s="1"/>
      <c r="D126" s="184"/>
      <c r="E126" s="7"/>
      <c r="F126" s="5"/>
      <c r="G126" s="7"/>
    </row>
    <row r="127" spans="1:7" ht="15" x14ac:dyDescent="0.15">
      <c r="A127" s="6"/>
      <c r="B127" s="167"/>
      <c r="C127" s="1"/>
      <c r="D127" s="184"/>
      <c r="E127" s="7"/>
      <c r="F127" s="5"/>
      <c r="G127" s="7"/>
    </row>
    <row r="128" spans="1:7" ht="15" x14ac:dyDescent="0.15">
      <c r="A128" s="6"/>
      <c r="B128" s="167"/>
      <c r="C128" s="1"/>
      <c r="D128" s="184"/>
      <c r="E128" s="7"/>
      <c r="F128" s="5"/>
      <c r="G128" s="7"/>
    </row>
    <row r="129" spans="1:7" ht="15" x14ac:dyDescent="0.15">
      <c r="A129" s="6"/>
      <c r="B129" s="167"/>
      <c r="C129" s="1"/>
      <c r="D129" s="184"/>
      <c r="E129" s="7"/>
      <c r="F129" s="5"/>
      <c r="G129" s="7"/>
    </row>
    <row r="130" spans="1:7" ht="15" x14ac:dyDescent="0.15">
      <c r="A130" s="6"/>
      <c r="B130" s="167"/>
      <c r="C130" s="1"/>
      <c r="D130" s="184"/>
      <c r="E130" s="7"/>
      <c r="F130" s="5"/>
      <c r="G130" s="7"/>
    </row>
    <row r="131" spans="1:7" ht="15" x14ac:dyDescent="0.15">
      <c r="A131" s="6"/>
      <c r="B131" s="167"/>
      <c r="C131" s="1"/>
      <c r="D131" s="184"/>
      <c r="E131" s="7"/>
      <c r="F131" s="5"/>
      <c r="G131" s="7"/>
    </row>
    <row r="132" spans="1:7" ht="15" x14ac:dyDescent="0.15">
      <c r="A132" s="6"/>
      <c r="B132" s="167"/>
      <c r="C132" s="1"/>
      <c r="D132" s="184"/>
      <c r="E132" s="7"/>
      <c r="F132" s="5"/>
      <c r="G132" s="7"/>
    </row>
    <row r="133" spans="1:7" ht="15" x14ac:dyDescent="0.15">
      <c r="A133" s="6"/>
      <c r="B133" s="167"/>
      <c r="C133" s="1"/>
      <c r="D133" s="184"/>
      <c r="E133" s="7"/>
      <c r="F133" s="5"/>
      <c r="G133" s="7"/>
    </row>
    <row r="134" spans="1:7" ht="15" x14ac:dyDescent="0.15">
      <c r="A134" s="6"/>
      <c r="B134" s="167"/>
      <c r="C134" s="1"/>
      <c r="D134" s="184"/>
      <c r="E134" s="7"/>
      <c r="F134" s="5"/>
      <c r="G134" s="7"/>
    </row>
    <row r="135" spans="1:7" ht="15" x14ac:dyDescent="0.15">
      <c r="A135" s="6"/>
      <c r="B135" s="167"/>
      <c r="C135" s="1"/>
      <c r="D135" s="184"/>
      <c r="E135" s="7"/>
      <c r="F135" s="5"/>
      <c r="G135" s="7"/>
    </row>
    <row r="136" spans="1:7" ht="15" x14ac:dyDescent="0.15">
      <c r="A136" s="6"/>
      <c r="B136" s="167"/>
      <c r="C136" s="1"/>
      <c r="D136" s="184"/>
      <c r="E136" s="7"/>
      <c r="F136" s="5"/>
      <c r="G136" s="7"/>
    </row>
    <row r="137" spans="1:7" ht="15" x14ac:dyDescent="0.15">
      <c r="A137" s="6"/>
      <c r="B137" s="167"/>
      <c r="C137" s="1"/>
      <c r="D137" s="184"/>
      <c r="E137" s="7"/>
      <c r="F137" s="5"/>
      <c r="G137" s="7"/>
    </row>
    <row r="138" spans="1:7" ht="15" x14ac:dyDescent="0.15">
      <c r="A138" s="6"/>
      <c r="B138" s="167"/>
      <c r="C138" s="1"/>
      <c r="D138" s="184"/>
      <c r="E138" s="7"/>
      <c r="F138" s="5"/>
      <c r="G138" s="7"/>
    </row>
    <row r="139" spans="1:7" ht="15" x14ac:dyDescent="0.15">
      <c r="A139" s="6"/>
      <c r="B139" s="167"/>
      <c r="C139" s="1"/>
      <c r="D139" s="184"/>
      <c r="E139" s="7"/>
      <c r="F139" s="5"/>
      <c r="G139" s="7"/>
    </row>
    <row r="140" spans="1:7" ht="15" x14ac:dyDescent="0.15">
      <c r="A140" s="6"/>
      <c r="B140" s="167"/>
      <c r="C140" s="1"/>
      <c r="D140" s="184"/>
      <c r="E140" s="7"/>
      <c r="F140" s="5"/>
      <c r="G140" s="7"/>
    </row>
    <row r="141" spans="1:7" ht="15" x14ac:dyDescent="0.15">
      <c r="A141" s="6"/>
      <c r="B141" s="167"/>
      <c r="C141" s="1"/>
      <c r="D141" s="184"/>
      <c r="E141" s="7"/>
      <c r="F141" s="5"/>
      <c r="G141" s="7"/>
    </row>
    <row r="142" spans="1:7" ht="15" x14ac:dyDescent="0.15">
      <c r="A142" s="6"/>
      <c r="B142" s="167"/>
      <c r="C142" s="1"/>
      <c r="D142" s="184"/>
      <c r="E142" s="7"/>
      <c r="F142" s="5"/>
      <c r="G142" s="7"/>
    </row>
    <row r="143" spans="1:7" ht="15" x14ac:dyDescent="0.15">
      <c r="A143" s="6"/>
      <c r="B143" s="167"/>
      <c r="C143" s="1"/>
      <c r="D143" s="184"/>
      <c r="E143" s="7"/>
      <c r="F143" s="5"/>
      <c r="G143" s="7"/>
    </row>
    <row r="144" spans="1:7" ht="15" x14ac:dyDescent="0.15">
      <c r="A144" s="6"/>
      <c r="B144" s="167"/>
      <c r="C144" s="1"/>
      <c r="D144" s="184"/>
      <c r="E144" s="7"/>
      <c r="F144" s="5"/>
      <c r="G144" s="7"/>
    </row>
    <row r="145" spans="1:7" ht="15" x14ac:dyDescent="0.15">
      <c r="A145" s="6"/>
      <c r="B145" s="167"/>
      <c r="C145" s="1"/>
      <c r="D145" s="184"/>
      <c r="E145" s="7"/>
      <c r="F145" s="5"/>
      <c r="G145" s="7"/>
    </row>
    <row r="146" spans="1:7" ht="15" x14ac:dyDescent="0.15">
      <c r="A146" s="6"/>
      <c r="B146" s="167"/>
      <c r="C146" s="1"/>
      <c r="D146" s="184"/>
      <c r="E146" s="7"/>
      <c r="F146" s="5"/>
      <c r="G146" s="7"/>
    </row>
    <row r="147" spans="1:7" ht="15" x14ac:dyDescent="0.15">
      <c r="A147" s="6"/>
      <c r="B147" s="167"/>
      <c r="C147" s="1"/>
      <c r="D147" s="184"/>
      <c r="E147" s="7"/>
      <c r="F147" s="5"/>
      <c r="G147" s="7"/>
    </row>
    <row r="148" spans="1:7" ht="15" x14ac:dyDescent="0.15">
      <c r="A148" s="6"/>
      <c r="B148" s="167"/>
      <c r="C148" s="1"/>
      <c r="D148" s="184"/>
      <c r="E148" s="7"/>
      <c r="F148" s="5"/>
      <c r="G148" s="7"/>
    </row>
    <row r="149" spans="1:7" ht="15" x14ac:dyDescent="0.15">
      <c r="A149" s="6"/>
      <c r="B149" s="167"/>
      <c r="C149" s="1"/>
      <c r="D149" s="184"/>
      <c r="E149" s="7"/>
      <c r="F149" s="5"/>
      <c r="G149" s="7"/>
    </row>
    <row r="150" spans="1:7" ht="15" x14ac:dyDescent="0.15">
      <c r="A150" s="6"/>
      <c r="B150" s="167"/>
      <c r="C150" s="1"/>
      <c r="D150" s="184"/>
      <c r="E150" s="7"/>
      <c r="F150" s="5"/>
      <c r="G150" s="7"/>
    </row>
    <row r="151" spans="1:7" ht="15" x14ac:dyDescent="0.15">
      <c r="A151" s="6"/>
      <c r="B151" s="167"/>
      <c r="C151" s="1"/>
      <c r="D151" s="184"/>
      <c r="E151" s="7"/>
      <c r="F151" s="5"/>
      <c r="G151" s="7"/>
    </row>
    <row r="152" spans="1:7" ht="15" x14ac:dyDescent="0.15">
      <c r="A152" s="6"/>
      <c r="B152" s="167"/>
      <c r="C152" s="1"/>
      <c r="D152" s="184"/>
      <c r="E152" s="7"/>
      <c r="F152" s="5"/>
      <c r="G152" s="7"/>
    </row>
    <row r="153" spans="1:7" ht="15" x14ac:dyDescent="0.15">
      <c r="A153" s="6"/>
      <c r="B153" s="167"/>
      <c r="C153" s="1"/>
      <c r="D153" s="184"/>
      <c r="E153" s="7"/>
      <c r="F153" s="5"/>
      <c r="G153" s="7"/>
    </row>
    <row r="154" spans="1:7" ht="15" x14ac:dyDescent="0.15">
      <c r="A154" s="6"/>
      <c r="B154" s="167"/>
      <c r="C154" s="1"/>
      <c r="D154" s="184"/>
      <c r="E154" s="7"/>
      <c r="F154" s="5"/>
      <c r="G154" s="7"/>
    </row>
    <row r="155" spans="1:7" ht="15" x14ac:dyDescent="0.15">
      <c r="A155" s="6"/>
      <c r="B155" s="167"/>
      <c r="C155" s="1"/>
      <c r="D155" s="184"/>
      <c r="E155" s="7"/>
      <c r="F155" s="5"/>
      <c r="G155" s="7"/>
    </row>
    <row r="156" spans="1:7" ht="15" x14ac:dyDescent="0.15">
      <c r="A156" s="6"/>
      <c r="B156" s="167"/>
      <c r="C156" s="1"/>
      <c r="D156" s="184"/>
      <c r="E156" s="7"/>
      <c r="F156" s="5"/>
      <c r="G156" s="7"/>
    </row>
    <row r="157" spans="1:7" ht="15" x14ac:dyDescent="0.15">
      <c r="A157" s="6"/>
      <c r="B157" s="167"/>
      <c r="C157" s="1"/>
      <c r="D157" s="184"/>
      <c r="E157" s="7"/>
      <c r="F157" s="5"/>
      <c r="G157" s="7"/>
    </row>
    <row r="158" spans="1:7" ht="15" x14ac:dyDescent="0.15">
      <c r="A158" s="6"/>
      <c r="B158" s="167"/>
      <c r="C158" s="1"/>
      <c r="D158" s="184"/>
      <c r="E158" s="7"/>
      <c r="F158" s="5"/>
      <c r="G158" s="7"/>
    </row>
    <row r="159" spans="1:7" ht="15" x14ac:dyDescent="0.15">
      <c r="A159" s="6"/>
      <c r="B159" s="167"/>
      <c r="C159" s="1"/>
      <c r="D159" s="184"/>
      <c r="E159" s="7"/>
      <c r="F159" s="5"/>
      <c r="G159" s="7"/>
    </row>
    <row r="160" spans="1:7" ht="15" x14ac:dyDescent="0.15">
      <c r="A160" s="6"/>
      <c r="B160" s="167"/>
      <c r="C160" s="1"/>
      <c r="D160" s="184"/>
      <c r="E160" s="7"/>
      <c r="F160" s="5"/>
      <c r="G160" s="7"/>
    </row>
    <row r="161" spans="1:7" ht="15" x14ac:dyDescent="0.15">
      <c r="A161" s="6"/>
      <c r="B161" s="167"/>
      <c r="C161" s="1"/>
      <c r="D161" s="184"/>
      <c r="E161" s="7"/>
      <c r="F161" s="5"/>
      <c r="G161" s="7"/>
    </row>
    <row r="162" spans="1:7" ht="15" x14ac:dyDescent="0.15">
      <c r="A162" s="6"/>
      <c r="B162" s="167"/>
      <c r="C162" s="1"/>
      <c r="D162" s="184"/>
      <c r="E162" s="7"/>
      <c r="F162" s="5"/>
      <c r="G162" s="7"/>
    </row>
    <row r="163" spans="1:7" ht="15" x14ac:dyDescent="0.15">
      <c r="A163" s="6"/>
      <c r="B163" s="167"/>
      <c r="C163" s="1"/>
      <c r="D163" s="184"/>
      <c r="E163" s="7"/>
      <c r="F163" s="5"/>
      <c r="G163" s="7"/>
    </row>
    <row r="164" spans="1:7" ht="15" x14ac:dyDescent="0.15">
      <c r="A164" s="6"/>
      <c r="B164" s="167"/>
      <c r="C164" s="1"/>
      <c r="D164" s="184"/>
      <c r="E164" s="7"/>
      <c r="F164" s="5"/>
      <c r="G164" s="7"/>
    </row>
    <row r="165" spans="1:7" ht="15" x14ac:dyDescent="0.15">
      <c r="A165" s="6"/>
      <c r="B165" s="167"/>
      <c r="C165" s="1"/>
      <c r="D165" s="184"/>
      <c r="E165" s="7"/>
      <c r="F165" s="5"/>
      <c r="G165" s="7"/>
    </row>
    <row r="166" spans="1:7" ht="15" x14ac:dyDescent="0.15">
      <c r="A166" s="6"/>
      <c r="B166" s="167"/>
      <c r="C166" s="1"/>
      <c r="D166" s="184"/>
      <c r="E166" s="7"/>
      <c r="F166" s="5"/>
      <c r="G166" s="7"/>
    </row>
    <row r="167" spans="1:7" ht="15" x14ac:dyDescent="0.15">
      <c r="A167" s="6"/>
      <c r="B167" s="167"/>
      <c r="C167" s="1"/>
      <c r="D167" s="184"/>
      <c r="E167" s="7"/>
      <c r="F167" s="5"/>
      <c r="G167" s="7"/>
    </row>
    <row r="168" spans="1:7" ht="15" x14ac:dyDescent="0.15">
      <c r="A168" s="6"/>
      <c r="B168" s="167"/>
      <c r="C168" s="1"/>
      <c r="D168" s="184"/>
      <c r="E168" s="7"/>
      <c r="F168" s="5"/>
      <c r="G168" s="7"/>
    </row>
    <row r="169" spans="1:7" ht="15" x14ac:dyDescent="0.15">
      <c r="A169" s="6"/>
      <c r="B169" s="167"/>
      <c r="C169" s="1"/>
      <c r="D169" s="184"/>
      <c r="E169" s="7"/>
      <c r="F169" s="5"/>
      <c r="G169" s="7"/>
    </row>
    <row r="170" spans="1:7" ht="15" x14ac:dyDescent="0.15">
      <c r="A170" s="6"/>
      <c r="B170" s="167"/>
      <c r="C170" s="1"/>
      <c r="D170" s="184"/>
      <c r="E170" s="7"/>
      <c r="F170" s="5"/>
      <c r="G170" s="7"/>
    </row>
    <row r="171" spans="1:7" ht="15" x14ac:dyDescent="0.15">
      <c r="A171" s="6"/>
      <c r="B171" s="167"/>
      <c r="C171" s="1"/>
      <c r="D171" s="184"/>
      <c r="E171" s="7"/>
      <c r="F171" s="5"/>
      <c r="G171" s="7"/>
    </row>
    <row r="172" spans="1:7" ht="15" x14ac:dyDescent="0.15">
      <c r="A172" s="6"/>
      <c r="B172" s="167"/>
      <c r="C172" s="1"/>
      <c r="D172" s="184"/>
      <c r="E172" s="7"/>
      <c r="F172" s="5"/>
      <c r="G172" s="7"/>
    </row>
    <row r="173" spans="1:7" ht="15" x14ac:dyDescent="0.15">
      <c r="A173" s="6"/>
      <c r="B173" s="167"/>
      <c r="C173" s="1"/>
      <c r="D173" s="184"/>
      <c r="E173" s="7"/>
      <c r="F173" s="5"/>
      <c r="G173" s="7"/>
    </row>
    <row r="174" spans="1:7" ht="15" x14ac:dyDescent="0.15">
      <c r="A174" s="6"/>
      <c r="B174" s="167"/>
      <c r="C174" s="1"/>
      <c r="D174" s="184"/>
      <c r="E174" s="7"/>
      <c r="F174" s="5"/>
      <c r="G174" s="7"/>
    </row>
    <row r="175" spans="1:7" ht="15" x14ac:dyDescent="0.15">
      <c r="A175" s="6"/>
      <c r="B175" s="167"/>
      <c r="C175" s="1"/>
      <c r="D175" s="184"/>
      <c r="E175" s="7"/>
      <c r="F175" s="5"/>
      <c r="G175" s="7"/>
    </row>
    <row r="176" spans="1:7" ht="15" x14ac:dyDescent="0.15">
      <c r="A176" s="6"/>
      <c r="B176" s="167"/>
      <c r="C176" s="1"/>
      <c r="D176" s="184"/>
      <c r="E176" s="7"/>
      <c r="F176" s="5"/>
      <c r="G176" s="7"/>
    </row>
    <row r="177" spans="1:7" ht="15" x14ac:dyDescent="0.15">
      <c r="A177" s="6"/>
      <c r="B177" s="167"/>
      <c r="C177" s="1"/>
      <c r="D177" s="184"/>
      <c r="E177" s="7"/>
      <c r="F177" s="5"/>
      <c r="G177" s="7"/>
    </row>
    <row r="178" spans="1:7" ht="15" x14ac:dyDescent="0.15">
      <c r="A178" s="6"/>
      <c r="B178" s="167"/>
      <c r="C178" s="1"/>
      <c r="D178" s="184"/>
      <c r="E178" s="7"/>
      <c r="F178" s="5"/>
      <c r="G178" s="7"/>
    </row>
    <row r="179" spans="1:7" ht="15" x14ac:dyDescent="0.15">
      <c r="A179" s="6"/>
      <c r="B179" s="167"/>
      <c r="C179" s="1"/>
      <c r="D179" s="184"/>
      <c r="E179" s="7"/>
      <c r="F179" s="5"/>
      <c r="G179" s="7"/>
    </row>
    <row r="180" spans="1:7" ht="15" x14ac:dyDescent="0.15">
      <c r="A180" s="6"/>
      <c r="B180" s="167"/>
      <c r="C180" s="1"/>
      <c r="D180" s="184"/>
      <c r="E180" s="7"/>
      <c r="F180" s="5"/>
      <c r="G180" s="7"/>
    </row>
    <row r="181" spans="1:7" ht="15" x14ac:dyDescent="0.15">
      <c r="A181" s="6"/>
      <c r="B181" s="167"/>
      <c r="C181" s="1"/>
      <c r="D181" s="184"/>
      <c r="E181" s="7"/>
      <c r="F181" s="5"/>
      <c r="G181" s="7"/>
    </row>
    <row r="182" spans="1:7" ht="15" x14ac:dyDescent="0.15">
      <c r="A182" s="6"/>
      <c r="B182" s="167"/>
      <c r="C182" s="1"/>
      <c r="D182" s="184"/>
      <c r="E182" s="7"/>
      <c r="F182" s="5"/>
      <c r="G182" s="7"/>
    </row>
    <row r="183" spans="1:7" ht="15" x14ac:dyDescent="0.15">
      <c r="A183" s="6"/>
      <c r="B183" s="167"/>
      <c r="C183" s="1"/>
      <c r="D183" s="184"/>
      <c r="E183" s="7"/>
      <c r="F183" s="5"/>
      <c r="G183" s="7"/>
    </row>
    <row r="184" spans="1:7" ht="15" x14ac:dyDescent="0.15">
      <c r="A184" s="6"/>
      <c r="B184" s="167"/>
      <c r="C184" s="1"/>
      <c r="D184" s="184"/>
      <c r="E184" s="7"/>
      <c r="F184" s="5"/>
      <c r="G184" s="7"/>
    </row>
    <row r="185" spans="1:7" ht="15" x14ac:dyDescent="0.15">
      <c r="A185" s="6"/>
      <c r="B185" s="167"/>
      <c r="C185" s="1"/>
      <c r="D185" s="184"/>
      <c r="E185" s="7"/>
      <c r="F185" s="5"/>
      <c r="G185" s="7"/>
    </row>
    <row r="186" spans="1:7" ht="15" x14ac:dyDescent="0.15">
      <c r="A186" s="6"/>
      <c r="B186" s="167"/>
      <c r="C186" s="1"/>
      <c r="D186" s="184"/>
      <c r="E186" s="7"/>
      <c r="F186" s="5"/>
      <c r="G186" s="7"/>
    </row>
    <row r="187" spans="1:7" ht="15" x14ac:dyDescent="0.15">
      <c r="A187" s="6"/>
      <c r="B187" s="167"/>
      <c r="C187" s="1"/>
      <c r="D187" s="184"/>
      <c r="E187" s="7"/>
      <c r="F187" s="5"/>
      <c r="G187" s="7"/>
    </row>
    <row r="188" spans="1:7" ht="15" x14ac:dyDescent="0.15">
      <c r="A188" s="6"/>
      <c r="B188" s="167"/>
      <c r="C188" s="1"/>
      <c r="D188" s="184"/>
      <c r="E188" s="7"/>
      <c r="F188" s="5"/>
      <c r="G188" s="7"/>
    </row>
    <row r="189" spans="1:7" ht="15" x14ac:dyDescent="0.15">
      <c r="A189" s="6"/>
      <c r="B189" s="167"/>
      <c r="C189" s="1"/>
      <c r="D189" s="184"/>
      <c r="E189" s="7"/>
      <c r="F189" s="5"/>
      <c r="G189" s="7"/>
    </row>
    <row r="190" spans="1:7" ht="15" x14ac:dyDescent="0.15">
      <c r="A190" s="6"/>
      <c r="B190" s="167"/>
      <c r="C190" s="1"/>
      <c r="D190" s="184"/>
      <c r="E190" s="7"/>
      <c r="F190" s="5"/>
      <c r="G190" s="7"/>
    </row>
    <row r="191" spans="1:7" ht="15" x14ac:dyDescent="0.15">
      <c r="A191" s="6"/>
      <c r="B191" s="167"/>
      <c r="C191" s="1"/>
      <c r="D191" s="184"/>
      <c r="E191" s="7"/>
      <c r="F191" s="5"/>
      <c r="G191" s="7"/>
    </row>
    <row r="192" spans="1:7" ht="15" x14ac:dyDescent="0.15">
      <c r="A192" s="6"/>
      <c r="B192" s="167"/>
      <c r="C192" s="1"/>
      <c r="D192" s="184"/>
      <c r="E192" s="7"/>
      <c r="F192" s="5"/>
      <c r="G192" s="7"/>
    </row>
    <row r="193" spans="1:7" ht="15" x14ac:dyDescent="0.15">
      <c r="A193" s="6"/>
      <c r="B193" s="167"/>
      <c r="C193" s="1"/>
      <c r="D193" s="184"/>
      <c r="E193" s="7"/>
      <c r="F193" s="5"/>
      <c r="G193" s="7"/>
    </row>
    <row r="194" spans="1:7" ht="15" x14ac:dyDescent="0.15">
      <c r="A194" s="6"/>
      <c r="B194" s="167"/>
      <c r="C194" s="1"/>
      <c r="D194" s="184"/>
      <c r="E194" s="7"/>
      <c r="F194" s="5"/>
      <c r="G194" s="7"/>
    </row>
    <row r="195" spans="1:7" ht="15" x14ac:dyDescent="0.15">
      <c r="A195" s="6"/>
      <c r="B195" s="167"/>
      <c r="C195" s="1"/>
      <c r="D195" s="184"/>
      <c r="E195" s="7"/>
      <c r="F195" s="5"/>
      <c r="G195" s="7"/>
    </row>
    <row r="196" spans="1:7" ht="15" x14ac:dyDescent="0.15">
      <c r="A196" s="6"/>
      <c r="B196" s="167"/>
      <c r="C196" s="1"/>
      <c r="D196" s="184"/>
      <c r="E196" s="7"/>
      <c r="F196" s="5"/>
      <c r="G196" s="7"/>
    </row>
    <row r="197" spans="1:7" ht="15" x14ac:dyDescent="0.15">
      <c r="A197" s="6"/>
      <c r="B197" s="167"/>
      <c r="C197" s="1"/>
      <c r="D197" s="184"/>
      <c r="E197" s="7"/>
      <c r="F197" s="5"/>
      <c r="G197" s="7"/>
    </row>
    <row r="198" spans="1:7" ht="15" x14ac:dyDescent="0.15">
      <c r="A198" s="6"/>
      <c r="B198" s="167"/>
      <c r="C198" s="1"/>
      <c r="D198" s="184"/>
      <c r="E198" s="7"/>
      <c r="F198" s="5"/>
      <c r="G198" s="7"/>
    </row>
    <row r="199" spans="1:7" ht="15" x14ac:dyDescent="0.15">
      <c r="A199" s="6"/>
      <c r="B199" s="167"/>
      <c r="C199" s="1"/>
      <c r="D199" s="184"/>
      <c r="E199" s="7"/>
      <c r="F199" s="5"/>
      <c r="G199" s="7"/>
    </row>
    <row r="200" spans="1:7" ht="15" x14ac:dyDescent="0.15">
      <c r="A200" s="6"/>
      <c r="B200" s="167"/>
      <c r="C200" s="1"/>
      <c r="D200" s="184"/>
      <c r="E200" s="7"/>
      <c r="F200" s="5"/>
      <c r="G200" s="7"/>
    </row>
    <row r="201" spans="1:7" ht="15" x14ac:dyDescent="0.15">
      <c r="A201" s="6"/>
      <c r="B201" s="167"/>
      <c r="C201" s="1"/>
      <c r="D201" s="184"/>
      <c r="E201" s="7"/>
      <c r="F201" s="5"/>
      <c r="G201" s="7"/>
    </row>
    <row r="202" spans="1:7" ht="15" x14ac:dyDescent="0.15">
      <c r="A202" s="6"/>
      <c r="B202" s="167"/>
      <c r="C202" s="1"/>
      <c r="D202" s="184"/>
      <c r="E202" s="7"/>
      <c r="F202" s="5"/>
      <c r="G202" s="7"/>
    </row>
    <row r="203" spans="1:7" ht="15" x14ac:dyDescent="0.15">
      <c r="A203" s="6"/>
      <c r="B203" s="167"/>
      <c r="C203" s="1"/>
      <c r="D203" s="184"/>
      <c r="E203" s="7"/>
      <c r="F203" s="5"/>
      <c r="G203" s="7"/>
    </row>
    <row r="204" spans="1:7" ht="15" x14ac:dyDescent="0.15">
      <c r="A204" s="6"/>
      <c r="B204" s="167"/>
      <c r="C204" s="1"/>
      <c r="D204" s="184"/>
      <c r="E204" s="7"/>
      <c r="F204" s="5"/>
      <c r="G204" s="7"/>
    </row>
    <row r="205" spans="1:7" ht="15" x14ac:dyDescent="0.15">
      <c r="A205" s="6"/>
      <c r="B205" s="167"/>
      <c r="C205" s="1"/>
      <c r="D205" s="184"/>
      <c r="E205" s="7"/>
      <c r="F205" s="5"/>
      <c r="G205" s="7"/>
    </row>
    <row r="206" spans="1:7" ht="15" x14ac:dyDescent="0.15">
      <c r="A206" s="6"/>
      <c r="B206" s="167"/>
      <c r="C206" s="1"/>
      <c r="D206" s="184"/>
      <c r="E206" s="7"/>
      <c r="F206" s="5"/>
      <c r="G206" s="7"/>
    </row>
    <row r="207" spans="1:7" ht="15" x14ac:dyDescent="0.15">
      <c r="A207" s="6"/>
      <c r="B207" s="167"/>
      <c r="C207" s="1"/>
      <c r="D207" s="184"/>
      <c r="E207" s="7"/>
      <c r="F207" s="5"/>
      <c r="G207" s="7"/>
    </row>
    <row r="208" spans="1:7" ht="15" x14ac:dyDescent="0.15">
      <c r="A208" s="6"/>
      <c r="B208" s="167"/>
      <c r="C208" s="1"/>
      <c r="D208" s="184"/>
      <c r="E208" s="7"/>
      <c r="F208" s="5"/>
      <c r="G208" s="7"/>
    </row>
    <row r="209" spans="1:7" ht="15" x14ac:dyDescent="0.15">
      <c r="A209" s="6"/>
      <c r="B209" s="167"/>
      <c r="C209" s="1"/>
      <c r="D209" s="184"/>
      <c r="E209" s="7"/>
      <c r="F209" s="5"/>
      <c r="G209" s="7"/>
    </row>
    <row r="210" spans="1:7" ht="15" x14ac:dyDescent="0.15">
      <c r="A210" s="6"/>
      <c r="B210" s="167"/>
      <c r="C210" s="1"/>
      <c r="D210" s="184"/>
      <c r="E210" s="7"/>
      <c r="F210" s="5"/>
      <c r="G210" s="7"/>
    </row>
    <row r="211" spans="1:7" ht="15" x14ac:dyDescent="0.15">
      <c r="A211" s="6"/>
      <c r="B211" s="167"/>
      <c r="C211" s="1"/>
      <c r="D211" s="184"/>
      <c r="E211" s="7"/>
      <c r="F211" s="5"/>
      <c r="G211" s="7"/>
    </row>
    <row r="212" spans="1:7" ht="15" x14ac:dyDescent="0.15">
      <c r="A212" s="6"/>
      <c r="B212" s="167"/>
      <c r="C212" s="1"/>
      <c r="D212" s="184"/>
      <c r="E212" s="7"/>
      <c r="F212" s="5"/>
      <c r="G212" s="7"/>
    </row>
    <row r="213" spans="1:7" ht="15" x14ac:dyDescent="0.15">
      <c r="A213" s="6"/>
      <c r="B213" s="167"/>
      <c r="C213" s="1"/>
      <c r="D213" s="184"/>
      <c r="E213" s="7"/>
      <c r="F213" s="5"/>
      <c r="G213" s="7"/>
    </row>
    <row r="214" spans="1:7" ht="15" x14ac:dyDescent="0.15">
      <c r="A214" s="6"/>
      <c r="B214" s="167"/>
      <c r="C214" s="1"/>
      <c r="D214" s="184"/>
      <c r="E214" s="7"/>
      <c r="F214" s="5"/>
      <c r="G214" s="7"/>
    </row>
    <row r="215" spans="1:7" ht="15" x14ac:dyDescent="0.15">
      <c r="A215" s="6"/>
      <c r="B215" s="167"/>
      <c r="C215" s="1"/>
      <c r="D215" s="184"/>
      <c r="E215" s="7"/>
      <c r="F215" s="5"/>
      <c r="G215" s="7"/>
    </row>
    <row r="216" spans="1:7" ht="15" x14ac:dyDescent="0.15">
      <c r="A216" s="6"/>
      <c r="B216" s="167"/>
      <c r="C216" s="1"/>
      <c r="D216" s="184"/>
      <c r="E216" s="7"/>
      <c r="F216" s="5"/>
      <c r="G216" s="7"/>
    </row>
    <row r="217" spans="1:7" ht="15" x14ac:dyDescent="0.15">
      <c r="A217" s="6"/>
      <c r="B217" s="167"/>
      <c r="C217" s="1"/>
      <c r="D217" s="184"/>
      <c r="E217" s="7"/>
      <c r="F217" s="5"/>
      <c r="G217" s="7"/>
    </row>
    <row r="218" spans="1:7" ht="15" x14ac:dyDescent="0.15">
      <c r="A218" s="6"/>
      <c r="B218" s="167"/>
      <c r="C218" s="1"/>
      <c r="D218" s="184"/>
      <c r="E218" s="7"/>
      <c r="F218" s="5"/>
      <c r="G218" s="7"/>
    </row>
    <row r="219" spans="1:7" ht="15" x14ac:dyDescent="0.15">
      <c r="A219" s="6"/>
      <c r="B219" s="167"/>
      <c r="C219" s="1"/>
      <c r="D219" s="184"/>
      <c r="E219" s="7"/>
      <c r="F219" s="5"/>
      <c r="G219" s="7"/>
    </row>
    <row r="220" spans="1:7" ht="15" x14ac:dyDescent="0.15">
      <c r="A220" s="6"/>
      <c r="B220" s="167"/>
      <c r="C220" s="1"/>
      <c r="D220" s="184"/>
      <c r="E220" s="7"/>
      <c r="F220" s="5"/>
      <c r="G220" s="7"/>
    </row>
    <row r="221" spans="1:7" ht="15" x14ac:dyDescent="0.15">
      <c r="A221" s="6"/>
      <c r="B221" s="167"/>
      <c r="C221" s="1"/>
      <c r="D221" s="184"/>
      <c r="E221" s="7"/>
      <c r="F221" s="5"/>
      <c r="G221" s="7"/>
    </row>
    <row r="222" spans="1:7" ht="15" x14ac:dyDescent="0.15">
      <c r="A222" s="6"/>
      <c r="B222" s="167"/>
      <c r="C222" s="1"/>
      <c r="D222" s="184"/>
      <c r="E222" s="7"/>
      <c r="F222" s="5"/>
      <c r="G222" s="7"/>
    </row>
    <row r="223" spans="1:7" ht="15" x14ac:dyDescent="0.15">
      <c r="A223" s="6"/>
      <c r="B223" s="167"/>
      <c r="C223" s="1"/>
      <c r="D223" s="184"/>
      <c r="E223" s="7"/>
      <c r="F223" s="5"/>
      <c r="G223" s="7"/>
    </row>
    <row r="224" spans="1:7" ht="15" x14ac:dyDescent="0.15">
      <c r="A224" s="6"/>
      <c r="B224" s="167"/>
      <c r="C224" s="1"/>
      <c r="D224" s="184"/>
      <c r="E224" s="7"/>
      <c r="F224" s="5"/>
      <c r="G224" s="7"/>
    </row>
    <row r="225" spans="1:7" ht="15" x14ac:dyDescent="0.15">
      <c r="A225" s="6"/>
      <c r="B225" s="167"/>
      <c r="C225" s="1"/>
      <c r="D225" s="184"/>
      <c r="E225" s="7"/>
      <c r="F225" s="5"/>
      <c r="G225" s="7"/>
    </row>
    <row r="226" spans="1:7" ht="15" x14ac:dyDescent="0.15">
      <c r="A226" s="6"/>
      <c r="B226" s="167"/>
      <c r="C226" s="1"/>
      <c r="D226" s="184"/>
      <c r="E226" s="7"/>
      <c r="F226" s="5"/>
      <c r="G226" s="7"/>
    </row>
    <row r="227" spans="1:7" ht="15" x14ac:dyDescent="0.15">
      <c r="A227" s="6"/>
      <c r="B227" s="167"/>
      <c r="C227" s="1"/>
      <c r="D227" s="184"/>
      <c r="E227" s="7"/>
      <c r="F227" s="5"/>
      <c r="G227" s="7"/>
    </row>
    <row r="228" spans="1:7" ht="15" x14ac:dyDescent="0.15">
      <c r="A228" s="6"/>
      <c r="B228" s="167"/>
      <c r="C228" s="1"/>
      <c r="D228" s="184"/>
      <c r="E228" s="7"/>
      <c r="F228" s="5"/>
      <c r="G228" s="7"/>
    </row>
    <row r="229" spans="1:7" ht="15" x14ac:dyDescent="0.15">
      <c r="A229" s="6"/>
      <c r="B229" s="167"/>
      <c r="C229" s="1"/>
      <c r="D229" s="184"/>
      <c r="E229" s="7"/>
      <c r="F229" s="5"/>
      <c r="G229" s="7"/>
    </row>
    <row r="230" spans="1:7" ht="15" x14ac:dyDescent="0.15">
      <c r="A230" s="6"/>
      <c r="B230" s="167"/>
      <c r="C230" s="1"/>
      <c r="D230" s="184"/>
      <c r="E230" s="7"/>
      <c r="F230" s="5"/>
      <c r="G230" s="7"/>
    </row>
    <row r="231" spans="1:7" ht="15" x14ac:dyDescent="0.15">
      <c r="A231" s="6"/>
      <c r="B231" s="167"/>
      <c r="C231" s="1"/>
      <c r="D231" s="184"/>
      <c r="E231" s="7"/>
      <c r="F231" s="5"/>
      <c r="G231" s="7"/>
    </row>
    <row r="232" spans="1:7" ht="15" x14ac:dyDescent="0.15">
      <c r="A232" s="6"/>
      <c r="B232" s="167"/>
      <c r="C232" s="1"/>
      <c r="D232" s="184"/>
      <c r="E232" s="7"/>
      <c r="F232" s="5"/>
      <c r="G232" s="7"/>
    </row>
    <row r="233" spans="1:7" ht="15" x14ac:dyDescent="0.15">
      <c r="A233" s="6"/>
      <c r="B233" s="167"/>
      <c r="C233" s="1"/>
      <c r="D233" s="184"/>
      <c r="E233" s="7"/>
      <c r="F233" s="5"/>
      <c r="G233" s="7"/>
    </row>
    <row r="234" spans="1:7" ht="15" x14ac:dyDescent="0.15">
      <c r="A234" s="6"/>
      <c r="B234" s="167"/>
      <c r="C234" s="1"/>
      <c r="D234" s="184"/>
      <c r="E234" s="7"/>
      <c r="F234" s="5"/>
      <c r="G234" s="7"/>
    </row>
    <row r="235" spans="1:7" ht="15" x14ac:dyDescent="0.15">
      <c r="A235" s="6"/>
      <c r="B235" s="167"/>
      <c r="C235" s="1"/>
      <c r="D235" s="184"/>
      <c r="E235" s="7"/>
      <c r="F235" s="5"/>
      <c r="G235" s="7"/>
    </row>
    <row r="236" spans="1:7" ht="15" x14ac:dyDescent="0.15">
      <c r="A236" s="6"/>
      <c r="B236" s="167"/>
      <c r="C236" s="1"/>
      <c r="D236" s="184"/>
      <c r="E236" s="7"/>
      <c r="F236" s="5"/>
      <c r="G236" s="7"/>
    </row>
    <row r="237" spans="1:7" ht="15" x14ac:dyDescent="0.15">
      <c r="A237" s="6"/>
      <c r="B237" s="167"/>
      <c r="C237" s="1"/>
      <c r="D237" s="184"/>
      <c r="E237" s="7"/>
      <c r="F237" s="5"/>
      <c r="G237" s="7"/>
    </row>
  </sheetData>
  <sheetProtection algorithmName="SHA-512" hashValue="A/ApTCZ2tGQTv0bRO/NsvaOK+a1wCVOhJs/RsbKj8bERonGNWu9VHT/hCiLt1VlSJvQTx4isoacAARkwi5stWQ==" saltValue="+7np59bjNaE/3PPtBcE4Rw==" spinCount="100000" sheet="1" formatCells="0" formatColumns="0" formatRows="0" insertColumns="0" insertRows="0" insertHyperlinks="0" deleteColumns="0" deleteRows="0" sort="0" autoFilter="0" pivotTables="0"/>
  <autoFilter ref="A5:G43"/>
  <mergeCells count="31">
    <mergeCell ref="D40:D42"/>
    <mergeCell ref="E40:E42"/>
    <mergeCell ref="F40:F42"/>
    <mergeCell ref="G40:G42"/>
    <mergeCell ref="E36:E37"/>
    <mergeCell ref="F36:F37"/>
    <mergeCell ref="G36:G37"/>
    <mergeCell ref="D38:D39"/>
    <mergeCell ref="E38:E39"/>
    <mergeCell ref="F38:F39"/>
    <mergeCell ref="G38:G39"/>
    <mergeCell ref="D24:D25"/>
    <mergeCell ref="E24:E25"/>
    <mergeCell ref="F24:F25"/>
    <mergeCell ref="G24:G25"/>
    <mergeCell ref="D26:D29"/>
    <mergeCell ref="E26:E29"/>
    <mergeCell ref="F26:F29"/>
    <mergeCell ref="G26:G29"/>
    <mergeCell ref="D14:D19"/>
    <mergeCell ref="E14:E19"/>
    <mergeCell ref="F14:F19"/>
    <mergeCell ref="G14:G19"/>
    <mergeCell ref="E20:E21"/>
    <mergeCell ref="F20:F21"/>
    <mergeCell ref="G20:G21"/>
    <mergeCell ref="A2:G2"/>
    <mergeCell ref="D6:D13"/>
    <mergeCell ref="E6:E13"/>
    <mergeCell ref="F6:F13"/>
    <mergeCell ref="G6:G13"/>
  </mergeCells>
  <pageMargins left="0.7" right="0.7" top="0.75" bottom="0.75" header="0.3" footer="0.3"/>
  <pageSetup paperSize="5" scale="72" orientation="landscape" verticalDpi="300" r:id="rId1"/>
  <rowBreaks count="2" manualBreakCount="2">
    <brk id="23" max="16383" man="1"/>
    <brk id="3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32"/>
  <sheetViews>
    <sheetView zoomScale="70" zoomScaleNormal="70" workbookViewId="0">
      <pane xSplit="3" ySplit="4" topLeftCell="D5" activePane="bottomRight" state="frozen"/>
      <selection activeCell="G9" sqref="G9"/>
      <selection pane="topRight" activeCell="G9" sqref="G9"/>
      <selection pane="bottomLeft" activeCell="G9" sqref="G9"/>
      <selection pane="bottomRight" activeCell="G9" sqref="G9:G15"/>
    </sheetView>
  </sheetViews>
  <sheetFormatPr defaultRowHeight="11.25" x14ac:dyDescent="0.15"/>
  <cols>
    <col min="1" max="1" width="39.42578125" style="70" customWidth="1"/>
    <col min="2" max="2" width="26.42578125" style="83" customWidth="1"/>
    <col min="3" max="3" width="28.140625" style="197" customWidth="1"/>
    <col min="4" max="4" width="6.140625" style="198" customWidth="1"/>
    <col min="5" max="5" width="30.28515625" style="88" customWidth="1"/>
    <col min="6" max="6" width="35.85546875" style="70" customWidth="1"/>
    <col min="7" max="7" width="34.85546875" style="88" customWidth="1"/>
    <col min="8" max="9" width="9.140625" style="8" customWidth="1"/>
    <col min="10" max="10" width="11.7109375" style="8" customWidth="1"/>
    <col min="11" max="16384" width="9.140625" style="8"/>
  </cols>
  <sheetData>
    <row r="1" spans="1:7" x14ac:dyDescent="0.15">
      <c r="E1" s="87"/>
    </row>
    <row r="2" spans="1:7" ht="22.5" x14ac:dyDescent="0.3">
      <c r="A2" s="623" t="s">
        <v>0</v>
      </c>
      <c r="B2" s="623"/>
      <c r="C2" s="623"/>
      <c r="D2" s="623"/>
      <c r="E2" s="623"/>
      <c r="F2" s="623"/>
      <c r="G2" s="623"/>
    </row>
    <row r="3" spans="1:7" ht="12" thickBot="1" x14ac:dyDescent="0.2">
      <c r="A3" s="89"/>
      <c r="B3" s="90"/>
      <c r="C3" s="199"/>
      <c r="D3" s="94"/>
      <c r="E3" s="93"/>
      <c r="F3" s="94"/>
      <c r="G3" s="93"/>
    </row>
    <row r="4" spans="1:7" s="100" customFormat="1" ht="54" x14ac:dyDescent="0.25">
      <c r="A4" s="95" t="s">
        <v>1</v>
      </c>
      <c r="B4" s="96" t="s">
        <v>2</v>
      </c>
      <c r="C4" s="97" t="s">
        <v>3</v>
      </c>
      <c r="D4" s="200" t="s">
        <v>4</v>
      </c>
      <c r="E4" s="98" t="s">
        <v>5</v>
      </c>
      <c r="F4" s="98" t="s">
        <v>6</v>
      </c>
      <c r="G4" s="99" t="s">
        <v>7</v>
      </c>
    </row>
    <row r="5" spans="1:7" s="100" customFormat="1" ht="22.5" customHeight="1" x14ac:dyDescent="0.25">
      <c r="A5" s="101" t="s">
        <v>731</v>
      </c>
      <c r="B5" s="102"/>
      <c r="C5" s="201"/>
      <c r="D5" s="202"/>
      <c r="E5" s="204"/>
      <c r="F5" s="205"/>
      <c r="G5" s="206"/>
    </row>
    <row r="6" spans="1:7" ht="140.25" customHeight="1" x14ac:dyDescent="0.15">
      <c r="A6" s="250" t="s">
        <v>732</v>
      </c>
      <c r="B6" s="74" t="s">
        <v>733</v>
      </c>
      <c r="C6" s="74" t="s">
        <v>474</v>
      </c>
      <c r="D6" s="71">
        <v>21</v>
      </c>
      <c r="E6" s="28" t="s">
        <v>475</v>
      </c>
      <c r="F6" s="35" t="s">
        <v>476</v>
      </c>
      <c r="G6" s="471" t="s">
        <v>460</v>
      </c>
    </row>
    <row r="7" spans="1:7" ht="35.1" customHeight="1" x14ac:dyDescent="0.15">
      <c r="A7" s="209" t="s">
        <v>732</v>
      </c>
      <c r="B7" s="37" t="s">
        <v>734</v>
      </c>
      <c r="C7" s="45" t="s">
        <v>26</v>
      </c>
      <c r="D7" s="705">
        <v>20</v>
      </c>
      <c r="E7" s="626" t="s">
        <v>378</v>
      </c>
      <c r="F7" s="626" t="str">
        <f>VLOOKUP($C7,'[4]position description'!$A$1:$F$65536,5,FALSE)</f>
        <v>• Assigns and directs the activities of a large group of COO III/COO IV engaged in the inspection, assessment, valuation, classification, examination and audit of imported goods in accordance with Customs Laws, rules and regulations</v>
      </c>
      <c r="G7" s="629" t="str">
        <f>VLOOKUP($C7,'[4]position description'!$A$1:$F$65536,6,FALSE)</f>
        <v xml:space="preserve">Ability to: lead, plan, organize and manage the administrative and technical operations of the section/unit; and has advance knowledge on the revised TCCP, WTO evaluation system and computation of duties and taxes
</v>
      </c>
    </row>
    <row r="8" spans="1:7" ht="108.75" customHeight="1" x14ac:dyDescent="0.15">
      <c r="A8" s="210" t="s">
        <v>732</v>
      </c>
      <c r="B8" s="51" t="s">
        <v>735</v>
      </c>
      <c r="C8" s="48" t="s">
        <v>26</v>
      </c>
      <c r="D8" s="707"/>
      <c r="E8" s="628"/>
      <c r="F8" s="628" t="e">
        <f>VLOOKUP(C8,'[4]position description'!A$1:F$65536,3,FALSE)</f>
        <v>#REF!</v>
      </c>
      <c r="G8" s="631" t="str">
        <f>VLOOKUP(C8,'[4]position description'!A$1:F$65536,4,FALSE)</f>
        <v>Education:  Bachelor's degree                   
Experience:  3 years of relevant experience                
Training:  16 hours of relevant training    
Eligibility:  Career Service or its equivalent</v>
      </c>
    </row>
    <row r="9" spans="1:7" ht="35.1" customHeight="1" x14ac:dyDescent="0.15">
      <c r="A9" s="209" t="s">
        <v>732</v>
      </c>
      <c r="B9" s="211" t="s">
        <v>736</v>
      </c>
      <c r="C9" s="212" t="s">
        <v>85</v>
      </c>
      <c r="D9" s="213" t="s">
        <v>395</v>
      </c>
      <c r="E9" s="647" t="s">
        <v>518</v>
      </c>
      <c r="F9" s="626" t="s">
        <v>397</v>
      </c>
      <c r="G9" s="629" t="s">
        <v>398</v>
      </c>
    </row>
    <row r="10" spans="1:7" ht="35.1" customHeight="1" x14ac:dyDescent="0.15">
      <c r="A10" s="113" t="s">
        <v>732</v>
      </c>
      <c r="B10" s="214" t="s">
        <v>737</v>
      </c>
      <c r="C10" s="215" t="s">
        <v>85</v>
      </c>
      <c r="D10" s="216"/>
      <c r="E10" s="648"/>
      <c r="F10" s="627"/>
      <c r="G10" s="630"/>
    </row>
    <row r="11" spans="1:7" ht="35.1" customHeight="1" x14ac:dyDescent="0.15">
      <c r="A11" s="113" t="s">
        <v>732</v>
      </c>
      <c r="B11" s="214" t="s">
        <v>738</v>
      </c>
      <c r="C11" s="215" t="s">
        <v>85</v>
      </c>
      <c r="D11" s="216"/>
      <c r="E11" s="648"/>
      <c r="F11" s="627"/>
      <c r="G11" s="630"/>
    </row>
    <row r="12" spans="1:7" ht="35.1" customHeight="1" x14ac:dyDescent="0.15">
      <c r="A12" s="113" t="s">
        <v>732</v>
      </c>
      <c r="B12" s="214" t="s">
        <v>739</v>
      </c>
      <c r="C12" s="215" t="s">
        <v>85</v>
      </c>
      <c r="D12" s="216"/>
      <c r="E12" s="648"/>
      <c r="F12" s="627"/>
      <c r="G12" s="630"/>
    </row>
    <row r="13" spans="1:7" ht="35.1" customHeight="1" x14ac:dyDescent="0.15">
      <c r="A13" s="113" t="s">
        <v>732</v>
      </c>
      <c r="B13" s="214" t="s">
        <v>739</v>
      </c>
      <c r="C13" s="215" t="s">
        <v>85</v>
      </c>
      <c r="D13" s="216"/>
      <c r="E13" s="648"/>
      <c r="F13" s="627"/>
      <c r="G13" s="630"/>
    </row>
    <row r="14" spans="1:7" ht="35.1" customHeight="1" x14ac:dyDescent="0.15">
      <c r="A14" s="113" t="s">
        <v>732</v>
      </c>
      <c r="B14" s="214" t="s">
        <v>740</v>
      </c>
      <c r="C14" s="215" t="s">
        <v>85</v>
      </c>
      <c r="D14" s="216"/>
      <c r="E14" s="648"/>
      <c r="F14" s="627"/>
      <c r="G14" s="630"/>
    </row>
    <row r="15" spans="1:7" ht="35.1" customHeight="1" x14ac:dyDescent="0.15">
      <c r="A15" s="113" t="s">
        <v>732</v>
      </c>
      <c r="B15" s="217" t="s">
        <v>741</v>
      </c>
      <c r="C15" s="218" t="s">
        <v>85</v>
      </c>
      <c r="D15" s="219"/>
      <c r="E15" s="648"/>
      <c r="F15" s="627"/>
      <c r="G15" s="630"/>
    </row>
    <row r="16" spans="1:7" ht="124.5" customHeight="1" thickBot="1" x14ac:dyDescent="0.2">
      <c r="A16" s="388" t="s">
        <v>732</v>
      </c>
      <c r="B16" s="484" t="s">
        <v>742</v>
      </c>
      <c r="C16" s="497" t="s">
        <v>235</v>
      </c>
      <c r="D16" s="453" t="s">
        <v>444</v>
      </c>
      <c r="E16" s="392" t="s">
        <v>236</v>
      </c>
      <c r="F16" s="390" t="str">
        <f>VLOOKUP($C16,'[4]position description'!$A$1:$F$65536,5,FALSE)</f>
        <v>• Performs routinary functions in the areas of human resource, training, budget, general servies, records management and public information</v>
      </c>
      <c r="G16" s="424" t="str">
        <f>VLOOKUP($C16,'[4]position description'!$A$1:$F$65536,6,FALSE)</f>
        <v>Ability to: perform administrative and technical functions and has basic knowledge in the use of ICT</v>
      </c>
    </row>
    <row r="17" spans="1:10" ht="15" customHeight="1" x14ac:dyDescent="0.15">
      <c r="A17" s="6"/>
      <c r="B17" s="131"/>
      <c r="C17" s="222"/>
      <c r="D17" s="184"/>
      <c r="E17" s="82"/>
      <c r="F17" s="82"/>
      <c r="G17" s="82"/>
    </row>
    <row r="18" spans="1:10" ht="15" x14ac:dyDescent="0.2">
      <c r="A18" s="6"/>
      <c r="B18" s="131"/>
      <c r="C18" s="222"/>
      <c r="D18" s="184"/>
      <c r="E18" s="223"/>
      <c r="F18" s="223"/>
      <c r="G18" s="223"/>
      <c r="H18" s="175"/>
    </row>
    <row r="19" spans="1:10" ht="15" x14ac:dyDescent="0.2">
      <c r="A19" s="134"/>
      <c r="B19" s="134"/>
      <c r="C19" s="134"/>
      <c r="D19" s="184"/>
      <c r="E19" s="7"/>
      <c r="F19" s="6"/>
      <c r="G19" s="7"/>
    </row>
    <row r="20" spans="1:10" ht="15" x14ac:dyDescent="0.2">
      <c r="A20" s="224"/>
      <c r="B20" s="224"/>
      <c r="C20" s="224"/>
      <c r="D20" s="225"/>
      <c r="E20" s="226"/>
      <c r="F20" s="226"/>
      <c r="G20" s="226"/>
      <c r="H20" s="227"/>
    </row>
    <row r="21" spans="1:10" ht="15" x14ac:dyDescent="0.15">
      <c r="A21" s="6"/>
      <c r="B21" s="131"/>
      <c r="C21" s="222"/>
      <c r="D21" s="184"/>
      <c r="E21" s="7"/>
      <c r="F21" s="6"/>
      <c r="G21" s="7"/>
    </row>
    <row r="22" spans="1:10" ht="15" x14ac:dyDescent="0.15">
      <c r="A22" s="6"/>
      <c r="B22" s="131"/>
      <c r="C22" s="222"/>
      <c r="D22" s="184"/>
      <c r="E22" s="228"/>
      <c r="F22" s="229"/>
      <c r="G22" s="228"/>
      <c r="H22" s="227"/>
    </row>
    <row r="23" spans="1:10" ht="15" x14ac:dyDescent="0.15">
      <c r="A23" s="6"/>
      <c r="B23" s="131"/>
      <c r="C23" s="222"/>
      <c r="D23" s="184"/>
      <c r="E23" s="228"/>
      <c r="F23" s="229"/>
      <c r="G23" s="228"/>
      <c r="H23" s="227"/>
    </row>
    <row r="24" spans="1:10" ht="15" x14ac:dyDescent="0.15">
      <c r="A24" s="6"/>
      <c r="B24" s="131"/>
      <c r="C24" s="222"/>
      <c r="D24" s="184"/>
      <c r="E24" s="228"/>
      <c r="F24" s="229"/>
      <c r="G24" s="228"/>
      <c r="H24" s="227"/>
    </row>
    <row r="25" spans="1:10" ht="15" x14ac:dyDescent="0.2">
      <c r="A25" s="6"/>
      <c r="B25" s="131"/>
      <c r="C25" s="222"/>
      <c r="D25" s="184"/>
      <c r="E25" s="226"/>
      <c r="F25" s="226"/>
      <c r="G25" s="226"/>
      <c r="H25" s="227"/>
    </row>
    <row r="26" spans="1:10" ht="15" x14ac:dyDescent="0.2">
      <c r="A26" s="134"/>
      <c r="B26" s="134"/>
      <c r="C26" s="134"/>
      <c r="D26" s="184"/>
      <c r="E26" s="7"/>
      <c r="F26" s="6"/>
      <c r="G26" s="7"/>
    </row>
    <row r="27" spans="1:10" x14ac:dyDescent="0.15">
      <c r="A27" s="8"/>
      <c r="B27" s="8"/>
      <c r="C27" s="8"/>
    </row>
    <row r="28" spans="1:10" x14ac:dyDescent="0.15">
      <c r="A28" s="8"/>
      <c r="B28" s="8"/>
      <c r="C28" s="8"/>
    </row>
    <row r="29" spans="1:10" s="86" customFormat="1" ht="15" x14ac:dyDescent="0.15">
      <c r="A29" s="6"/>
      <c r="B29" s="83"/>
      <c r="C29" s="197"/>
      <c r="D29" s="198"/>
      <c r="E29" s="88"/>
      <c r="F29" s="70"/>
      <c r="G29" s="88"/>
      <c r="H29" s="8"/>
      <c r="I29" s="8"/>
      <c r="J29" s="8"/>
    </row>
    <row r="30" spans="1:10" s="86" customFormat="1" ht="15" x14ac:dyDescent="0.15">
      <c r="A30" s="70"/>
      <c r="B30" s="83"/>
      <c r="C30" s="230"/>
      <c r="D30" s="198"/>
      <c r="E30" s="88"/>
      <c r="F30" s="70"/>
      <c r="G30" s="88"/>
      <c r="H30" s="8"/>
      <c r="I30" s="8"/>
      <c r="J30" s="8"/>
    </row>
    <row r="31" spans="1:10" s="86" customFormat="1" ht="15" x14ac:dyDescent="0.15">
      <c r="A31" s="70"/>
      <c r="B31" s="83"/>
      <c r="C31" s="222"/>
      <c r="D31" s="198"/>
      <c r="E31" s="88"/>
      <c r="F31" s="70"/>
      <c r="G31" s="88"/>
      <c r="H31" s="8"/>
      <c r="I31" s="8"/>
      <c r="J31" s="8"/>
    </row>
    <row r="32" spans="1:10" s="86" customFormat="1" ht="15" x14ac:dyDescent="0.15">
      <c r="A32" s="70"/>
      <c r="B32" s="83"/>
      <c r="C32" s="230"/>
      <c r="D32" s="198"/>
      <c r="E32" s="88"/>
      <c r="F32" s="70"/>
      <c r="G32" s="88"/>
      <c r="H32" s="8"/>
      <c r="I32" s="8"/>
      <c r="J32" s="8"/>
    </row>
  </sheetData>
  <sheetProtection algorithmName="SHA-512" hashValue="9IfgdHuWmSdWlSptSD3M8I1/pjQw9PCT5t8Fvdh4+quw4+hNOzKaz+GSP3qtG8uLix3ODQs26k+yvSrr3ykR1w==" saltValue="x8mk9zDkJCTz8yKPLvkE1A==" spinCount="100000" sheet="1" formatCells="0" formatColumns="0" formatRows="0" insertColumns="0" insertRows="0" insertHyperlinks="0" deleteColumns="0" deleteRows="0" sort="0" autoFilter="0" pivotTables="0"/>
  <autoFilter ref="A5:G16"/>
  <mergeCells count="8">
    <mergeCell ref="E9:E15"/>
    <mergeCell ref="F9:F15"/>
    <mergeCell ref="G9:G15"/>
    <mergeCell ref="A2:G2"/>
    <mergeCell ref="D7:D8"/>
    <mergeCell ref="E7:E8"/>
    <mergeCell ref="F7:F8"/>
    <mergeCell ref="G7:G8"/>
  </mergeCells>
  <pageMargins left="0.7" right="0.7" top="0.75" bottom="0.75" header="0.3" footer="0.3"/>
  <pageSetup paperSize="5" scale="72" orientation="landscape" verticalDpi="300" r:id="rId1"/>
  <rowBreaks count="1" manualBreakCount="1">
    <brk id="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J47"/>
  <sheetViews>
    <sheetView zoomScale="70" zoomScaleNormal="70" workbookViewId="0">
      <pane xSplit="3" ySplit="4" topLeftCell="D5" activePane="bottomRight" state="frozen"/>
      <selection activeCell="G9" sqref="G9"/>
      <selection pane="topRight" activeCell="G9" sqref="G9"/>
      <selection pane="bottomLeft" activeCell="G9" sqref="G9"/>
      <selection pane="bottomRight" activeCell="A7" sqref="A7"/>
    </sheetView>
  </sheetViews>
  <sheetFormatPr defaultRowHeight="14.25" x14ac:dyDescent="0.25"/>
  <cols>
    <col min="1" max="1" width="39.42578125" style="272" customWidth="1"/>
    <col min="2" max="2" width="26.5703125" style="454" customWidth="1"/>
    <col min="3" max="3" width="25.5703125" style="455" customWidth="1"/>
    <col min="4" max="4" width="6.28515625" style="456" customWidth="1"/>
    <col min="5" max="5" width="30.28515625" style="277" customWidth="1"/>
    <col min="6" max="6" width="35.85546875" style="272" customWidth="1"/>
    <col min="7" max="7" width="34.85546875" style="277" customWidth="1"/>
    <col min="8" max="9" width="9.140625" style="272" customWidth="1"/>
    <col min="10" max="10" width="11.7109375" style="272" customWidth="1"/>
    <col min="11" max="16384" width="9.140625" style="272"/>
  </cols>
  <sheetData>
    <row r="1" spans="1:7" x14ac:dyDescent="0.25">
      <c r="E1" s="276"/>
    </row>
    <row r="2" spans="1:7" ht="22.5" x14ac:dyDescent="0.3">
      <c r="A2" s="623" t="s">
        <v>0</v>
      </c>
      <c r="B2" s="623"/>
      <c r="C2" s="623"/>
      <c r="D2" s="623"/>
      <c r="E2" s="623"/>
      <c r="F2" s="623"/>
      <c r="G2" s="623"/>
    </row>
    <row r="3" spans="1:7" ht="15" thickBot="1" x14ac:dyDescent="0.3">
      <c r="A3" s="279"/>
      <c r="B3" s="457"/>
      <c r="C3" s="458"/>
      <c r="D3" s="282"/>
      <c r="E3" s="283"/>
      <c r="F3" s="282"/>
      <c r="G3" s="283"/>
    </row>
    <row r="4" spans="1:7" s="244" customFormat="1" ht="54" x14ac:dyDescent="0.25">
      <c r="A4" s="95" t="s">
        <v>1</v>
      </c>
      <c r="B4" s="233" t="s">
        <v>2</v>
      </c>
      <c r="C4" s="234" t="s">
        <v>3</v>
      </c>
      <c r="D4" s="200" t="s">
        <v>4</v>
      </c>
      <c r="E4" s="200" t="s">
        <v>5</v>
      </c>
      <c r="F4" s="200" t="s">
        <v>6</v>
      </c>
      <c r="G4" s="235" t="s">
        <v>7</v>
      </c>
    </row>
    <row r="5" spans="1:7" ht="18" customHeight="1" x14ac:dyDescent="0.25">
      <c r="A5" s="459" t="s">
        <v>1636</v>
      </c>
      <c r="B5" s="460"/>
      <c r="C5" s="461"/>
      <c r="D5" s="462"/>
      <c r="E5" s="463"/>
      <c r="F5" s="464"/>
      <c r="G5" s="465"/>
    </row>
    <row r="6" spans="1:7" ht="138" customHeight="1" x14ac:dyDescent="0.25">
      <c r="A6" s="207" t="s">
        <v>1637</v>
      </c>
      <c r="B6" s="149" t="s">
        <v>1638</v>
      </c>
      <c r="C6" s="28" t="s">
        <v>26</v>
      </c>
      <c r="D6" s="571">
        <v>20</v>
      </c>
      <c r="E6" s="561" t="s">
        <v>378</v>
      </c>
      <c r="F6" s="561" t="str">
        <f>VLOOKUP($C6,'[3]position description'!$A$1:$F$65536,5,FALSE)</f>
        <v>• Assigns and directs the activities of a large group of COO III/COO IV engaged in the inspection, assessment, valuation, classification, examination and audit of imported goods in accordance with Customs Laws, rules and regulations</v>
      </c>
      <c r="G6" s="562" t="str">
        <f>VLOOKUP($C6,'[3]position description'!$A$1:$F$65536,6,FALSE)</f>
        <v xml:space="preserve">Ability to: lead, plan, organize and manage the administrative and technical operations of the section/unit; and has advance knowledge on the revised TCCP, WTO evaluation system and computation of duties and taxes
</v>
      </c>
    </row>
    <row r="7" spans="1:7" ht="135" x14ac:dyDescent="0.25">
      <c r="A7" s="348" t="s">
        <v>1637</v>
      </c>
      <c r="B7" s="239" t="s">
        <v>1639</v>
      </c>
      <c r="C7" s="240" t="s">
        <v>385</v>
      </c>
      <c r="D7" s="241" t="s">
        <v>1232</v>
      </c>
      <c r="E7" s="361" t="s">
        <v>75</v>
      </c>
      <c r="F7" s="59" t="s">
        <v>76</v>
      </c>
      <c r="G7" s="383" t="s">
        <v>77</v>
      </c>
    </row>
    <row r="8" spans="1:7" ht="35.1" customHeight="1" x14ac:dyDescent="0.25">
      <c r="A8" s="242" t="s">
        <v>1637</v>
      </c>
      <c r="B8" s="220" t="s">
        <v>1640</v>
      </c>
      <c r="C8" s="191" t="s">
        <v>85</v>
      </c>
      <c r="D8" s="722" t="s">
        <v>395</v>
      </c>
      <c r="E8" s="666" t="s">
        <v>396</v>
      </c>
      <c r="F8" s="669" t="str">
        <f>VLOOKUP($C8,'[3]position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8" s="667" t="str">
        <f>VLOOKUP($C8,'[3]position description'!$A$1:$F$65536,6,FALSE)</f>
        <v xml:space="preserve">Has basic to advance knowledge on the revised TCCP
</v>
      </c>
    </row>
    <row r="9" spans="1:7" ht="35.1" customHeight="1" x14ac:dyDescent="0.25">
      <c r="A9" s="513" t="s">
        <v>1637</v>
      </c>
      <c r="B9" s="384" t="s">
        <v>1641</v>
      </c>
      <c r="C9" s="43" t="s">
        <v>156</v>
      </c>
      <c r="D9" s="722"/>
      <c r="E9" s="666" t="s">
        <v>719</v>
      </c>
      <c r="F9" s="669" t="e">
        <f>VLOOKUP($C9,'[3]position description'!$A$1:$F$65536,5,FALSE)</f>
        <v>#N/A</v>
      </c>
      <c r="G9" s="667" t="e">
        <f>VLOOKUP($C9,'[3]position description'!$A$1:$F$65536,6,FALSE)</f>
        <v>#N/A</v>
      </c>
    </row>
    <row r="10" spans="1:7" ht="35.1" customHeight="1" x14ac:dyDescent="0.25">
      <c r="A10" s="513" t="s">
        <v>1637</v>
      </c>
      <c r="B10" s="384" t="s">
        <v>1642</v>
      </c>
      <c r="C10" s="43" t="s">
        <v>156</v>
      </c>
      <c r="D10" s="722"/>
      <c r="E10" s="666" t="s">
        <v>719</v>
      </c>
      <c r="F10" s="669" t="e">
        <f>VLOOKUP($C10,'[3]position description'!$A$1:$F$65536,5,FALSE)</f>
        <v>#N/A</v>
      </c>
      <c r="G10" s="667" t="e">
        <f>VLOOKUP($C10,'[3]position description'!$A$1:$F$65536,6,FALSE)</f>
        <v>#N/A</v>
      </c>
    </row>
    <row r="11" spans="1:7" ht="35.1" customHeight="1" x14ac:dyDescent="0.25">
      <c r="A11" s="513" t="s">
        <v>1637</v>
      </c>
      <c r="B11" s="384" t="s">
        <v>1643</v>
      </c>
      <c r="C11" s="43" t="s">
        <v>156</v>
      </c>
      <c r="D11" s="722"/>
      <c r="E11" s="666" t="s">
        <v>719</v>
      </c>
      <c r="F11" s="669" t="e">
        <f>VLOOKUP($C11,'[3]position description'!$A$1:$F$65536,5,FALSE)</f>
        <v>#N/A</v>
      </c>
      <c r="G11" s="667" t="e">
        <f>VLOOKUP($C11,'[3]position description'!$A$1:$F$65536,6,FALSE)</f>
        <v>#N/A</v>
      </c>
    </row>
    <row r="12" spans="1:7" ht="35.1" customHeight="1" x14ac:dyDescent="0.25">
      <c r="A12" s="513" t="s">
        <v>1637</v>
      </c>
      <c r="B12" s="384" t="s">
        <v>1644</v>
      </c>
      <c r="C12" s="43" t="s">
        <v>156</v>
      </c>
      <c r="D12" s="722"/>
      <c r="E12" s="666"/>
      <c r="F12" s="669"/>
      <c r="G12" s="667"/>
    </row>
    <row r="13" spans="1:7" ht="35.1" customHeight="1" x14ac:dyDescent="0.25">
      <c r="A13" s="242" t="s">
        <v>1637</v>
      </c>
      <c r="B13" s="220" t="s">
        <v>1645</v>
      </c>
      <c r="C13" s="43" t="s">
        <v>156</v>
      </c>
      <c r="D13" s="722"/>
      <c r="E13" s="666"/>
      <c r="F13" s="669"/>
      <c r="G13" s="667"/>
    </row>
    <row r="14" spans="1:7" ht="35.1" customHeight="1" x14ac:dyDescent="0.25">
      <c r="A14" s="242" t="s">
        <v>1637</v>
      </c>
      <c r="B14" s="220" t="s">
        <v>1646</v>
      </c>
      <c r="C14" s="43" t="s">
        <v>156</v>
      </c>
      <c r="D14" s="722"/>
      <c r="E14" s="666"/>
      <c r="F14" s="669"/>
      <c r="G14" s="667"/>
    </row>
    <row r="15" spans="1:7" ht="35.1" customHeight="1" x14ac:dyDescent="0.25">
      <c r="A15" s="242" t="s">
        <v>1637</v>
      </c>
      <c r="B15" s="220" t="s">
        <v>1647</v>
      </c>
      <c r="C15" s="43" t="s">
        <v>156</v>
      </c>
      <c r="D15" s="722"/>
      <c r="E15" s="666"/>
      <c r="F15" s="669"/>
      <c r="G15" s="667"/>
    </row>
    <row r="16" spans="1:7" ht="35.1" customHeight="1" x14ac:dyDescent="0.25">
      <c r="A16" s="242" t="s">
        <v>1637</v>
      </c>
      <c r="B16" s="220" t="s">
        <v>1648</v>
      </c>
      <c r="C16" s="191" t="s">
        <v>85</v>
      </c>
      <c r="D16" s="722"/>
      <c r="E16" s="666" t="s">
        <v>719</v>
      </c>
      <c r="F16" s="669" t="str">
        <f>VLOOKUP($C16,'[3]position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16" s="667" t="str">
        <f>VLOOKUP($C16,'[3]position description'!$A$1:$F$65536,6,FALSE)</f>
        <v xml:space="preserve">Has basic to advance knowledge on the revised TCCP
</v>
      </c>
    </row>
    <row r="17" spans="1:7" ht="87.75" customHeight="1" x14ac:dyDescent="0.25">
      <c r="A17" s="513" t="s">
        <v>1649</v>
      </c>
      <c r="B17" s="384" t="s">
        <v>1650</v>
      </c>
      <c r="C17" s="43" t="s">
        <v>631</v>
      </c>
      <c r="D17" s="221" t="s">
        <v>1242</v>
      </c>
      <c r="E17" s="35" t="s">
        <v>627</v>
      </c>
      <c r="F17" s="35" t="s">
        <v>628</v>
      </c>
      <c r="G17" s="77" t="s">
        <v>230</v>
      </c>
    </row>
    <row r="18" spans="1:7" ht="35.1" customHeight="1" x14ac:dyDescent="0.25">
      <c r="A18" s="242" t="s">
        <v>1637</v>
      </c>
      <c r="B18" s="384" t="s">
        <v>1651</v>
      </c>
      <c r="C18" s="191" t="s">
        <v>227</v>
      </c>
      <c r="D18" s="722" t="s">
        <v>402</v>
      </c>
      <c r="E18" s="672" t="s">
        <v>1750</v>
      </c>
      <c r="F18" s="666" t="str">
        <f>VLOOKUP($C18,'[3]position description'!$A$1:$F$65536,5,FALSE)</f>
        <v>• Routine checking of documents for cargo and passenger clearance and conducts boarding formalities
• Checks completeness and correctness of required documents submitted for cargo clearance</v>
      </c>
      <c r="G18" s="667" t="str">
        <f>VLOOKUP($C18,'[3]position description'!$A$1:$F$65536,6,FALSE)</f>
        <v xml:space="preserve">Has basic knowledge on the revised TCCP 
</v>
      </c>
    </row>
    <row r="19" spans="1:7" ht="35.1" customHeight="1" x14ac:dyDescent="0.25">
      <c r="A19" s="242" t="s">
        <v>1637</v>
      </c>
      <c r="B19" s="384" t="s">
        <v>1652</v>
      </c>
      <c r="C19" s="191" t="s">
        <v>227</v>
      </c>
      <c r="D19" s="722"/>
      <c r="E19" s="666" t="s">
        <v>794</v>
      </c>
      <c r="F19" s="666" t="str">
        <f>VLOOKUP($C19,'[3]position description'!$A$1:$F$65536,5,FALSE)</f>
        <v>• Routine checking of documents for cargo and passenger clearance and conducts boarding formalities
• Checks completeness and correctness of required documents submitted for cargo clearance</v>
      </c>
      <c r="G19" s="667" t="str">
        <f>VLOOKUP($C19,'[3]position description'!$A$1:$F$65536,6,FALSE)</f>
        <v xml:space="preserve">Has basic knowledge on the revised TCCP 
</v>
      </c>
    </row>
    <row r="20" spans="1:7" ht="35.1" customHeight="1" x14ac:dyDescent="0.25">
      <c r="A20" s="242" t="s">
        <v>1637</v>
      </c>
      <c r="B20" s="384" t="s">
        <v>1653</v>
      </c>
      <c r="C20" s="191" t="s">
        <v>227</v>
      </c>
      <c r="D20" s="722"/>
      <c r="E20" s="666" t="s">
        <v>794</v>
      </c>
      <c r="F20" s="666" t="str">
        <f>VLOOKUP($C20,'[3]position description'!$A$1:$F$65536,5,FALSE)</f>
        <v>• Routine checking of documents for cargo and passenger clearance and conducts boarding formalities
• Checks completeness and correctness of required documents submitted for cargo clearance</v>
      </c>
      <c r="G20" s="667" t="str">
        <f>VLOOKUP($C20,'[3]position description'!$A$1:$F$65536,6,FALSE)</f>
        <v xml:space="preserve">Has basic knowledge on the revised TCCP 
</v>
      </c>
    </row>
    <row r="21" spans="1:7" ht="35.1" customHeight="1" x14ac:dyDescent="0.25">
      <c r="A21" s="242" t="s">
        <v>1637</v>
      </c>
      <c r="B21" s="384" t="s">
        <v>1654</v>
      </c>
      <c r="C21" s="43" t="s">
        <v>367</v>
      </c>
      <c r="D21" s="722"/>
      <c r="E21" s="666"/>
      <c r="F21" s="666"/>
      <c r="G21" s="667"/>
    </row>
    <row r="22" spans="1:7" ht="35.1" customHeight="1" x14ac:dyDescent="0.25">
      <c r="A22" s="242" t="s">
        <v>1637</v>
      </c>
      <c r="B22" s="190" t="s">
        <v>1655</v>
      </c>
      <c r="C22" s="191" t="s">
        <v>227</v>
      </c>
      <c r="D22" s="722"/>
      <c r="E22" s="666" t="s">
        <v>794</v>
      </c>
      <c r="F22" s="666" t="str">
        <f>VLOOKUP($C22,'[3]position description'!$A$1:$F$65536,5,FALSE)</f>
        <v>• Routine checking of documents for cargo and passenger clearance and conducts boarding formalities
• Checks completeness and correctness of required documents submitted for cargo clearance</v>
      </c>
      <c r="G22" s="667" t="str">
        <f>VLOOKUP($C22,'[3]position description'!$A$1:$F$65536,6,FALSE)</f>
        <v xml:space="preserve">Has basic knowledge on the revised TCCP 
</v>
      </c>
    </row>
    <row r="23" spans="1:7" ht="35.1" customHeight="1" x14ac:dyDescent="0.25">
      <c r="A23" s="242" t="s">
        <v>1637</v>
      </c>
      <c r="B23" s="190" t="s">
        <v>1656</v>
      </c>
      <c r="C23" s="191" t="s">
        <v>227</v>
      </c>
      <c r="D23" s="722"/>
      <c r="E23" s="666" t="s">
        <v>794</v>
      </c>
      <c r="F23" s="666" t="str">
        <f>VLOOKUP($C23,'[3]position description'!$A$1:$F$65536,5,FALSE)</f>
        <v>• Routine checking of documents for cargo and passenger clearance and conducts boarding formalities
• Checks completeness and correctness of required documents submitted for cargo clearance</v>
      </c>
      <c r="G23" s="667" t="str">
        <f>VLOOKUP($C23,'[3]position description'!$A$1:$F$65536,6,FALSE)</f>
        <v xml:space="preserve">Has basic knowledge on the revised TCCP 
</v>
      </c>
    </row>
    <row r="24" spans="1:7" ht="135" x14ac:dyDescent="0.25">
      <c r="A24" s="242" t="s">
        <v>1637</v>
      </c>
      <c r="B24" s="220" t="s">
        <v>1657</v>
      </c>
      <c r="C24" s="191" t="s">
        <v>235</v>
      </c>
      <c r="D24" s="221" t="s">
        <v>444</v>
      </c>
      <c r="E24" s="31" t="s">
        <v>236</v>
      </c>
      <c r="F24" s="35" t="str">
        <f>VLOOKUP($C24,'[3]position description'!$A$1:$F$65536,5,FALSE)</f>
        <v>• Performs routinary functions in the areas of human resource, training, budget, general servies, records management and public information</v>
      </c>
      <c r="G24" s="65" t="str">
        <f>VLOOKUP($C24,'[3]position description'!$A$1:$F$65536,6,FALSE)</f>
        <v>Ability to: perform administrative and technical functions and has basic knowledge in the use of ICT</v>
      </c>
    </row>
    <row r="25" spans="1:7" ht="35.1" customHeight="1" x14ac:dyDescent="0.25">
      <c r="A25" s="207" t="s">
        <v>1637</v>
      </c>
      <c r="B25" s="27" t="s">
        <v>1658</v>
      </c>
      <c r="C25" s="35" t="s">
        <v>250</v>
      </c>
      <c r="D25" s="725">
        <v>9</v>
      </c>
      <c r="E25" s="666" t="s">
        <v>251</v>
      </c>
      <c r="F25" s="666" t="s">
        <v>252</v>
      </c>
      <c r="G25" s="667" t="s">
        <v>230</v>
      </c>
    </row>
    <row r="26" spans="1:7" ht="34.5" customHeight="1" x14ac:dyDescent="0.25">
      <c r="A26" s="207" t="s">
        <v>1637</v>
      </c>
      <c r="B26" s="27" t="s">
        <v>1659</v>
      </c>
      <c r="C26" s="35" t="s">
        <v>250</v>
      </c>
      <c r="D26" s="725"/>
      <c r="E26" s="666"/>
      <c r="F26" s="666"/>
      <c r="G26" s="667"/>
    </row>
    <row r="27" spans="1:7" ht="67.5" customHeight="1" thickBot="1" x14ac:dyDescent="0.3">
      <c r="A27" s="209" t="s">
        <v>1637</v>
      </c>
      <c r="B27" s="36" t="s">
        <v>1660</v>
      </c>
      <c r="C27" s="54" t="s">
        <v>250</v>
      </c>
      <c r="D27" s="705"/>
      <c r="E27" s="626"/>
      <c r="F27" s="626"/>
      <c r="G27" s="629"/>
    </row>
    <row r="28" spans="1:7" ht="89.25" customHeight="1" x14ac:dyDescent="0.25">
      <c r="A28" s="446" t="s">
        <v>1661</v>
      </c>
      <c r="B28" s="447" t="s">
        <v>1662</v>
      </c>
      <c r="C28" s="405" t="s">
        <v>721</v>
      </c>
      <c r="D28" s="448">
        <v>15</v>
      </c>
      <c r="E28" s="434" t="s">
        <v>1611</v>
      </c>
      <c r="F28" s="405" t="str">
        <f>VLOOKUP($C28,'[4]position description'!$A$1:$F$65536,5,FALSE)</f>
        <v>• Performs professional legal work that are routinary in nature such as profiling, case preparation, attendance to hearing and submission of reports on status of cases</v>
      </c>
      <c r="G28" s="406" t="str">
        <f>VLOOKUP($C28,'[4]position description'!$A$1:$F$65536,6,FALSE)</f>
        <v xml:space="preserve">Ability to: recognize and comprehend provisions of the TCCP, Customs Administrative Orders &amp; Memoranda as well as the jurisprudence on revenue laws and in the prosecution of criminal cases
</v>
      </c>
    </row>
    <row r="29" spans="1:7" ht="35.1" customHeight="1" x14ac:dyDescent="0.25">
      <c r="A29" s="242" t="s">
        <v>1661</v>
      </c>
      <c r="B29" s="220" t="s">
        <v>1663</v>
      </c>
      <c r="C29" s="191" t="s">
        <v>85</v>
      </c>
      <c r="D29" s="722" t="s">
        <v>395</v>
      </c>
      <c r="E29" s="666" t="s">
        <v>396</v>
      </c>
      <c r="F29" s="666" t="str">
        <f>VLOOKUP($C29,'[3]position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29" s="667" t="str">
        <f>VLOOKUP($C29,'[3]position description'!$A$1:$F$65536,6,FALSE)</f>
        <v xml:space="preserve">Has basic to advance knowledge on the revised TCCP
</v>
      </c>
    </row>
    <row r="30" spans="1:7" ht="35.1" customHeight="1" x14ac:dyDescent="0.25">
      <c r="A30" s="513" t="s">
        <v>1664</v>
      </c>
      <c r="B30" s="384" t="s">
        <v>1665</v>
      </c>
      <c r="C30" s="43" t="s">
        <v>156</v>
      </c>
      <c r="D30" s="722"/>
      <c r="E30" s="666"/>
      <c r="F30" s="666"/>
      <c r="G30" s="667"/>
    </row>
    <row r="31" spans="1:7" ht="78.75" customHeight="1" x14ac:dyDescent="0.25">
      <c r="A31" s="242" t="s">
        <v>1661</v>
      </c>
      <c r="B31" s="220" t="s">
        <v>1666</v>
      </c>
      <c r="C31" s="191" t="s">
        <v>85</v>
      </c>
      <c r="D31" s="722"/>
      <c r="E31" s="666" t="s">
        <v>719</v>
      </c>
      <c r="F31" s="727" t="str">
        <f>VLOOKUP($C31,'[3]position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31" s="667" t="str">
        <f>VLOOKUP($C31,'[3]position description'!$A$1:$F$65536,6,FALSE)</f>
        <v xml:space="preserve">Has basic to advance knowledge on the revised TCCP
</v>
      </c>
    </row>
    <row r="32" spans="1:7" ht="120" x14ac:dyDescent="0.25">
      <c r="A32" s="513" t="s">
        <v>1661</v>
      </c>
      <c r="B32" s="384" t="s">
        <v>1667</v>
      </c>
      <c r="C32" s="43" t="s">
        <v>631</v>
      </c>
      <c r="D32" s="221">
        <v>13</v>
      </c>
      <c r="E32" s="35" t="s">
        <v>627</v>
      </c>
      <c r="F32" s="35" t="s">
        <v>628</v>
      </c>
      <c r="G32" s="77" t="s">
        <v>230</v>
      </c>
    </row>
    <row r="33" spans="1:10" ht="35.1" customHeight="1" x14ac:dyDescent="0.25">
      <c r="A33" s="242" t="s">
        <v>1661</v>
      </c>
      <c r="B33" s="190" t="s">
        <v>1668</v>
      </c>
      <c r="C33" s="191" t="s">
        <v>227</v>
      </c>
      <c r="D33" s="722" t="s">
        <v>402</v>
      </c>
      <c r="E33" s="672" t="s">
        <v>403</v>
      </c>
      <c r="F33" s="666" t="str">
        <f>VLOOKUP($C33,'[3]position description'!$A$1:$F$65536,5,FALSE)</f>
        <v>• Routine checking of documents for cargo and passenger clearance and conducts boarding formalities
• Checks completeness and correctness of required documents submitted for cargo clearance</v>
      </c>
      <c r="G33" s="667" t="str">
        <f>VLOOKUP($C33,'[3]position description'!$A$1:$F$65536,6,FALSE)</f>
        <v xml:space="preserve">Has basic knowledge on the revised TCCP 
</v>
      </c>
    </row>
    <row r="34" spans="1:10" ht="35.1" customHeight="1" x14ac:dyDescent="0.25">
      <c r="A34" s="513" t="s">
        <v>1661</v>
      </c>
      <c r="B34" s="384" t="s">
        <v>1669</v>
      </c>
      <c r="C34" s="43" t="s">
        <v>367</v>
      </c>
      <c r="D34" s="722"/>
      <c r="E34" s="666"/>
      <c r="F34" s="666"/>
      <c r="G34" s="667"/>
    </row>
    <row r="35" spans="1:10" ht="35.1" customHeight="1" x14ac:dyDescent="0.25">
      <c r="A35" s="513" t="s">
        <v>1661</v>
      </c>
      <c r="B35" s="384" t="s">
        <v>1670</v>
      </c>
      <c r="C35" s="43" t="s">
        <v>367</v>
      </c>
      <c r="D35" s="722"/>
      <c r="E35" s="666"/>
      <c r="F35" s="666"/>
      <c r="G35" s="667"/>
    </row>
    <row r="36" spans="1:10" ht="35.1" customHeight="1" x14ac:dyDescent="0.25">
      <c r="A36" s="513" t="s">
        <v>1661</v>
      </c>
      <c r="B36" s="384" t="s">
        <v>1671</v>
      </c>
      <c r="C36" s="43" t="s">
        <v>367</v>
      </c>
      <c r="D36" s="722"/>
      <c r="E36" s="666"/>
      <c r="F36" s="666"/>
      <c r="G36" s="667"/>
    </row>
    <row r="37" spans="1:10" ht="35.1" customHeight="1" x14ac:dyDescent="0.25">
      <c r="A37" s="513" t="s">
        <v>1661</v>
      </c>
      <c r="B37" s="384" t="s">
        <v>1672</v>
      </c>
      <c r="C37" s="43" t="s">
        <v>367</v>
      </c>
      <c r="D37" s="722"/>
      <c r="E37" s="666"/>
      <c r="F37" s="666"/>
      <c r="G37" s="667"/>
    </row>
    <row r="38" spans="1:10" ht="35.1" customHeight="1" x14ac:dyDescent="0.25">
      <c r="A38" s="242" t="s">
        <v>1661</v>
      </c>
      <c r="B38" s="190" t="s">
        <v>1673</v>
      </c>
      <c r="C38" s="191" t="s">
        <v>227</v>
      </c>
      <c r="D38" s="722"/>
      <c r="E38" s="666" t="s">
        <v>794</v>
      </c>
      <c r="F38" s="666" t="str">
        <f>VLOOKUP($C38,'[3]position description'!$A$1:$F$65536,5,FALSE)</f>
        <v>• Routine checking of documents for cargo and passenger clearance and conducts boarding formalities
• Checks completeness and correctness of required documents submitted for cargo clearance</v>
      </c>
      <c r="G38" s="667" t="str">
        <f>VLOOKUP($C38,'[3]position description'!$A$1:$F$65536,6,FALSE)</f>
        <v xml:space="preserve">Has basic knowledge on the revised TCCP 
</v>
      </c>
    </row>
    <row r="39" spans="1:10" ht="30" x14ac:dyDescent="0.25">
      <c r="A39" s="242" t="s">
        <v>1661</v>
      </c>
      <c r="B39" s="190" t="s">
        <v>1674</v>
      </c>
      <c r="C39" s="191" t="s">
        <v>227</v>
      </c>
      <c r="D39" s="722"/>
      <c r="E39" s="666" t="s">
        <v>794</v>
      </c>
      <c r="F39" s="666" t="str">
        <f>VLOOKUP($C39,'[3]position description'!$A$1:$F$65536,5,FALSE)</f>
        <v>• Routine checking of documents for cargo and passenger clearance and conducts boarding formalities
• Checks completeness and correctness of required documents submitted for cargo clearance</v>
      </c>
      <c r="G39" s="667" t="str">
        <f>VLOOKUP($C39,'[3]position description'!$A$1:$F$65536,6,FALSE)</f>
        <v xml:space="preserve">Has basic knowledge on the revised TCCP 
</v>
      </c>
    </row>
    <row r="40" spans="1:10" ht="135.75" thickBot="1" x14ac:dyDescent="0.3">
      <c r="A40" s="514" t="s">
        <v>1661</v>
      </c>
      <c r="B40" s="515" t="s">
        <v>1675</v>
      </c>
      <c r="C40" s="516" t="s">
        <v>354</v>
      </c>
      <c r="D40" s="453">
        <v>9</v>
      </c>
      <c r="E40" s="392" t="s">
        <v>1751</v>
      </c>
      <c r="F40" s="392" t="s">
        <v>1676</v>
      </c>
      <c r="G40" s="393" t="str">
        <f>VLOOKUP($C25,'[3]position description'!$A$1:$F$65536,6,FALSE)</f>
        <v xml:space="preserve">Has basic knowledge on the revised TCCP 
</v>
      </c>
    </row>
    <row r="41" spans="1:10" ht="30" x14ac:dyDescent="0.25">
      <c r="A41" s="348" t="s">
        <v>1677</v>
      </c>
      <c r="B41" s="239" t="s">
        <v>1678</v>
      </c>
      <c r="C41" s="240" t="s">
        <v>85</v>
      </c>
      <c r="D41" s="726" t="s">
        <v>395</v>
      </c>
      <c r="E41" s="686" t="s">
        <v>518</v>
      </c>
      <c r="F41" s="628" t="str">
        <f>VLOOKUP($C41,'[3]position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41" s="631" t="str">
        <f>VLOOKUP($C41,'[3]position description'!$A$1:$F$65536,6,FALSE)</f>
        <v xml:space="preserve">Has basic to advance knowledge on the revised TCCP
</v>
      </c>
    </row>
    <row r="42" spans="1:10" ht="126" customHeight="1" x14ac:dyDescent="0.25">
      <c r="A42" s="513" t="s">
        <v>1677</v>
      </c>
      <c r="B42" s="384" t="s">
        <v>1679</v>
      </c>
      <c r="C42" s="43" t="s">
        <v>156</v>
      </c>
      <c r="D42" s="722"/>
      <c r="E42" s="672"/>
      <c r="F42" s="666"/>
      <c r="G42" s="667"/>
    </row>
    <row r="43" spans="1:10" ht="120.75" thickBot="1" x14ac:dyDescent="0.3">
      <c r="A43" s="517" t="s">
        <v>1677</v>
      </c>
      <c r="B43" s="518" t="s">
        <v>1680</v>
      </c>
      <c r="C43" s="72" t="s">
        <v>227</v>
      </c>
      <c r="D43" s="213">
        <v>11</v>
      </c>
      <c r="E43" s="264" t="s">
        <v>1752</v>
      </c>
      <c r="F43" s="53" t="str">
        <f>VLOOKUP($C33,'[3]position description'!$A$1:$F$65536,5,FALSE)</f>
        <v>• Routine checking of documents for cargo and passenger clearance and conducts boarding formalities
• Checks completeness and correctness of required documents submitted for cargo clearance</v>
      </c>
      <c r="G43" s="55" t="str">
        <f>VLOOKUP($C33,'[3]position description'!$A$1:$F$65536,6,FALSE)</f>
        <v xml:space="preserve">Has basic knowledge on the revised TCCP 
</v>
      </c>
    </row>
    <row r="44" spans="1:10" s="456" customFormat="1" ht="135" x14ac:dyDescent="0.25">
      <c r="A44" s="519" t="s">
        <v>1681</v>
      </c>
      <c r="B44" s="415" t="s">
        <v>1682</v>
      </c>
      <c r="C44" s="405" t="s">
        <v>758</v>
      </c>
      <c r="D44" s="140">
        <v>22</v>
      </c>
      <c r="E44" s="434" t="s">
        <v>1753</v>
      </c>
      <c r="F44" s="405" t="str">
        <f>VLOOKUP($C44,'[4]position description'!$A$1:$F$65536,5,FALSE)</f>
        <v>• Performs the duties and responsibilities of the Collector III in his absence</v>
      </c>
      <c r="G44" s="406" t="str">
        <f>VLOOKUP($C44,'[4]position description'!$A$1:$F$65536,6,FALSE)</f>
        <v xml:space="preserve">Ability to: lead, plan, organize and manage the administrative, technical and fiscal operations of the port/subport; develop and to see through completion plans, programs and projects; and has advance knowledge on the revised TCCP 
</v>
      </c>
      <c r="H44" s="272"/>
      <c r="I44" s="272"/>
      <c r="J44" s="272"/>
    </row>
    <row r="45" spans="1:10" ht="165" x14ac:dyDescent="0.25">
      <c r="A45" s="513" t="s">
        <v>1681</v>
      </c>
      <c r="B45" s="384" t="s">
        <v>1683</v>
      </c>
      <c r="C45" s="43" t="s">
        <v>156</v>
      </c>
      <c r="D45" s="221">
        <v>16</v>
      </c>
      <c r="E45" s="31" t="s">
        <v>719</v>
      </c>
      <c r="F45" s="31" t="str">
        <f>VLOOKUP($C41,'[3]position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45" s="65" t="str">
        <f>VLOOKUP($C41,'[3]position description'!$A$1:$F$65536,6,FALSE)</f>
        <v xml:space="preserve">Has basic to advance knowledge on the revised TCCP
</v>
      </c>
    </row>
    <row r="46" spans="1:10" ht="135" x14ac:dyDescent="0.25">
      <c r="A46" s="242" t="s">
        <v>1681</v>
      </c>
      <c r="B46" s="220" t="s">
        <v>1684</v>
      </c>
      <c r="C46" s="191" t="s">
        <v>235</v>
      </c>
      <c r="D46" s="221" t="s">
        <v>444</v>
      </c>
      <c r="E46" s="31" t="s">
        <v>236</v>
      </c>
      <c r="F46" s="35" t="str">
        <f>VLOOKUP($C46,'[3]position description'!$A$1:$F$65536,5,FALSE)</f>
        <v>• Performs routinary functions in the areas of human resource, training, budget, general servies, records management and public information</v>
      </c>
      <c r="G46" s="65" t="str">
        <f>VLOOKUP($C46,'[3]position description'!$A$1:$F$65536,6,FALSE)</f>
        <v>Ability to: perform administrative and technical functions and has basic knowledge in the use of ICT</v>
      </c>
    </row>
    <row r="47" spans="1:10" ht="135.75" thickBot="1" x14ac:dyDescent="0.3">
      <c r="A47" s="450" t="s">
        <v>1681</v>
      </c>
      <c r="B47" s="389" t="s">
        <v>1685</v>
      </c>
      <c r="C47" s="390" t="s">
        <v>726</v>
      </c>
      <c r="D47" s="391">
        <v>8</v>
      </c>
      <c r="E47" s="392" t="s">
        <v>282</v>
      </c>
      <c r="F47" s="390" t="str">
        <f>VLOOKUP($C47,'[3]position description'!$A$1:$F$65536,5,FALSE)</f>
        <v>• Performs routine administrative support or technical program assistance work which involves disseminating information, maintaining filing systems, and performing internal administrative support work</v>
      </c>
      <c r="G47" s="393" t="str">
        <f>VLOOKUP($C47,'[3]position description'!$A$1:$F$65536,6,FALSE)</f>
        <v>Ability to: provide administrative support to the division / unit; and IT literate</v>
      </c>
    </row>
  </sheetData>
  <sheetProtection algorithmName="SHA-512" hashValue="z4Gwj0q6jVL4PbrAzDOwx80SAqbI9X8qmblIbA439SKiubPq6iwuumnzyVnXgjxlJWu1x2uyJBh1TV1x4Ekwtw==" saltValue="cydt+c2ujuYGesC3dIdEvQ==" spinCount="100000" sheet="1" formatCells="0" formatColumns="0" formatRows="0" insertColumns="0" insertRows="0" insertHyperlinks="0" deleteColumns="0" deleteRows="0" sort="0" autoFilter="0" pivotTables="0"/>
  <autoFilter ref="A5:G47"/>
  <mergeCells count="25">
    <mergeCell ref="D41:D42"/>
    <mergeCell ref="E41:E42"/>
    <mergeCell ref="F41:F42"/>
    <mergeCell ref="G41:G42"/>
    <mergeCell ref="D29:D31"/>
    <mergeCell ref="E29:E31"/>
    <mergeCell ref="F29:F31"/>
    <mergeCell ref="G29:G31"/>
    <mergeCell ref="D33:D39"/>
    <mergeCell ref="E33:E39"/>
    <mergeCell ref="F33:F39"/>
    <mergeCell ref="G33:G39"/>
    <mergeCell ref="D18:D23"/>
    <mergeCell ref="E18:E23"/>
    <mergeCell ref="F18:F23"/>
    <mergeCell ref="G18:G23"/>
    <mergeCell ref="D25:D27"/>
    <mergeCell ref="E25:E27"/>
    <mergeCell ref="F25:F27"/>
    <mergeCell ref="G25:G27"/>
    <mergeCell ref="A2:G2"/>
    <mergeCell ref="D8:D16"/>
    <mergeCell ref="E8:E16"/>
    <mergeCell ref="F8:F16"/>
    <mergeCell ref="G8:G16"/>
  </mergeCells>
  <pageMargins left="0.7" right="0.7" top="0.75" bottom="0.75" header="0.3" footer="0.3"/>
  <pageSetup paperSize="5" scale="74" orientation="landscape" verticalDpi="300" r:id="rId1"/>
  <rowBreaks count="3" manualBreakCount="3">
    <brk id="7" max="16383" man="1"/>
    <brk id="17" max="16383" man="1"/>
    <brk id="2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21"/>
  <sheetViews>
    <sheetView zoomScale="70" zoomScaleNormal="70" workbookViewId="0">
      <pane xSplit="3" ySplit="4" topLeftCell="D5" activePane="bottomRight" state="frozen"/>
      <selection activeCell="G9" sqref="G9"/>
      <selection pane="topRight" activeCell="G9" sqref="G9"/>
      <selection pane="bottomLeft" activeCell="G9" sqref="G9"/>
      <selection pane="bottomRight" activeCell="A2" sqref="A2:G2"/>
    </sheetView>
  </sheetViews>
  <sheetFormatPr defaultRowHeight="11.25" x14ac:dyDescent="0.15"/>
  <cols>
    <col min="1" max="1" width="39.42578125" style="70" customWidth="1"/>
    <col min="2" max="2" width="28.42578125" style="231" customWidth="1"/>
    <col min="3" max="3" width="25.5703125" style="70" customWidth="1"/>
    <col min="4" max="4" width="7.5703125" style="198" customWidth="1"/>
    <col min="5" max="5" width="30.28515625" style="88" customWidth="1"/>
    <col min="6" max="6" width="35.85546875" style="70" customWidth="1"/>
    <col min="7" max="7" width="34.85546875" style="88" customWidth="1"/>
    <col min="8" max="9" width="9.140625" style="8" customWidth="1"/>
    <col min="10" max="10" width="11.7109375" style="8" customWidth="1"/>
    <col min="11" max="16384" width="9.140625" style="8"/>
  </cols>
  <sheetData>
    <row r="1" spans="1:7" x14ac:dyDescent="0.15">
      <c r="E1" s="87"/>
    </row>
    <row r="2" spans="1:7" ht="22.5" x14ac:dyDescent="0.15">
      <c r="A2" s="716" t="s">
        <v>0</v>
      </c>
      <c r="B2" s="716"/>
      <c r="C2" s="716"/>
      <c r="D2" s="716"/>
      <c r="E2" s="716"/>
      <c r="F2" s="716"/>
      <c r="G2" s="716"/>
    </row>
    <row r="3" spans="1:7" ht="12" thickBot="1" x14ac:dyDescent="0.2">
      <c r="A3" s="89"/>
      <c r="B3" s="232"/>
      <c r="C3" s="89"/>
      <c r="D3" s="94"/>
      <c r="E3" s="93"/>
      <c r="F3" s="94"/>
      <c r="G3" s="93"/>
    </row>
    <row r="4" spans="1:7" s="100" customFormat="1" ht="39" customHeight="1" x14ac:dyDescent="0.25">
      <c r="A4" s="95" t="s">
        <v>1</v>
      </c>
      <c r="B4" s="233" t="s">
        <v>2</v>
      </c>
      <c r="C4" s="234" t="s">
        <v>3</v>
      </c>
      <c r="D4" s="200" t="s">
        <v>4</v>
      </c>
      <c r="E4" s="200" t="s">
        <v>5</v>
      </c>
      <c r="F4" s="200" t="s">
        <v>6</v>
      </c>
      <c r="G4" s="235" t="s">
        <v>7</v>
      </c>
    </row>
    <row r="5" spans="1:7" s="100" customFormat="1" ht="24" customHeight="1" x14ac:dyDescent="0.25">
      <c r="A5" s="101" t="s">
        <v>743</v>
      </c>
      <c r="B5" s="149"/>
      <c r="C5" s="236"/>
      <c r="D5" s="237"/>
      <c r="E5" s="31"/>
      <c r="F5" s="236"/>
      <c r="G5" s="77"/>
    </row>
    <row r="6" spans="1:7" ht="135" x14ac:dyDescent="0.15">
      <c r="A6" s="209" t="str">
        <f>VLOOKUP(B6,[5]Sheet1!$A$1:$D$65536,4,FALSE)</f>
        <v>Port of Iloilo</v>
      </c>
      <c r="B6" s="146" t="s">
        <v>744</v>
      </c>
      <c r="C6" s="45" t="s">
        <v>26</v>
      </c>
      <c r="D6" s="66">
        <v>20</v>
      </c>
      <c r="E6" s="264" t="s">
        <v>378</v>
      </c>
      <c r="F6" s="53" t="str">
        <f>VLOOKUP($C6,'[6]position description'!$A:$F,5,FALSE)</f>
        <v>• Assigns and directs the activities of a large group of COO III/COO IV engaged in the inspection, assessment, valuation, classification, examination and audit of imported goods in accordance with Customs Laws, rules and regulations</v>
      </c>
      <c r="G6" s="55" t="str">
        <f>VLOOKUP($C6,'[6]position description'!$A:$F,6,FALSE)</f>
        <v xml:space="preserve">Ability to: lead, plan, organize and manage the administrative and technical operations of the section/unit; and has advance knowledge on the revised TCCP, WTO evaluation system and computation of duties and taxes
</v>
      </c>
    </row>
    <row r="7" spans="1:7" ht="105" x14ac:dyDescent="0.15">
      <c r="A7" s="250" t="s">
        <v>745</v>
      </c>
      <c r="B7" s="74" t="s">
        <v>746</v>
      </c>
      <c r="C7" s="74" t="s">
        <v>72</v>
      </c>
      <c r="D7" s="76">
        <v>18</v>
      </c>
      <c r="E7" s="54" t="s">
        <v>63</v>
      </c>
      <c r="F7" s="54" t="s">
        <v>64</v>
      </c>
      <c r="G7" s="295" t="s">
        <v>65</v>
      </c>
    </row>
    <row r="8" spans="1:7" ht="35.1" customHeight="1" x14ac:dyDescent="0.15">
      <c r="A8" s="113" t="str">
        <f>VLOOKUP(B8,[5]Sheet1!$A$1:$D$65536,4,FALSE)</f>
        <v>Port of Iloilo</v>
      </c>
      <c r="B8" s="238" t="s">
        <v>747</v>
      </c>
      <c r="C8" s="215" t="s">
        <v>85</v>
      </c>
      <c r="D8" s="213">
        <v>16</v>
      </c>
      <c r="E8" s="647" t="s">
        <v>518</v>
      </c>
      <c r="F8" s="626" t="s">
        <v>397</v>
      </c>
      <c r="G8" s="629" t="s">
        <v>398</v>
      </c>
    </row>
    <row r="9" spans="1:7" ht="35.1" customHeight="1" x14ac:dyDescent="0.15">
      <c r="A9" s="113" t="str">
        <f>VLOOKUP(B9,[5]Sheet1!$A$1:$D$65536,4,FALSE)</f>
        <v>Port of Iloilo</v>
      </c>
      <c r="B9" s="238" t="s">
        <v>748</v>
      </c>
      <c r="C9" s="215" t="s">
        <v>85</v>
      </c>
      <c r="D9" s="216"/>
      <c r="E9" s="648"/>
      <c r="F9" s="627"/>
      <c r="G9" s="630"/>
    </row>
    <row r="10" spans="1:7" ht="35.1" customHeight="1" x14ac:dyDescent="0.15">
      <c r="A10" s="113" t="str">
        <f>VLOOKUP(B10,[5]Sheet1!$A$1:$D$65536,4,FALSE)</f>
        <v>Port of Iloilo</v>
      </c>
      <c r="B10" s="238" t="s">
        <v>749</v>
      </c>
      <c r="C10" s="215" t="s">
        <v>85</v>
      </c>
      <c r="D10" s="216"/>
      <c r="E10" s="648"/>
      <c r="F10" s="627"/>
      <c r="G10" s="630"/>
    </row>
    <row r="11" spans="1:7" ht="40.5" customHeight="1" x14ac:dyDescent="0.15">
      <c r="A11" s="210" t="str">
        <f>VLOOKUP(B11,[5]Sheet1!$A$1:$D$65536,4,FALSE)</f>
        <v>Port of Iloilo</v>
      </c>
      <c r="B11" s="239" t="s">
        <v>750</v>
      </c>
      <c r="C11" s="240" t="s">
        <v>85</v>
      </c>
      <c r="D11" s="241"/>
      <c r="E11" s="686"/>
      <c r="F11" s="628"/>
      <c r="G11" s="631"/>
    </row>
    <row r="12" spans="1:7" ht="141.75" customHeight="1" x14ac:dyDescent="0.15">
      <c r="A12" s="250" t="s">
        <v>745</v>
      </c>
      <c r="B12" s="74" t="s">
        <v>751</v>
      </c>
      <c r="C12" s="74" t="s">
        <v>752</v>
      </c>
      <c r="D12" s="76">
        <v>15</v>
      </c>
      <c r="E12" s="48" t="s">
        <v>753</v>
      </c>
      <c r="F12" s="59" t="s">
        <v>754</v>
      </c>
      <c r="G12" s="126" t="s">
        <v>755</v>
      </c>
    </row>
    <row r="13" spans="1:7" ht="131.25" customHeight="1" x14ac:dyDescent="0.15">
      <c r="A13" s="113" t="str">
        <f>VLOOKUP(B13,[5]Sheet1!$A$1:$D$65536,4,FALSE)</f>
        <v>Port of Iloilo</v>
      </c>
      <c r="B13" s="173" t="s">
        <v>756</v>
      </c>
      <c r="C13" s="215" t="s">
        <v>227</v>
      </c>
      <c r="D13" s="213" t="str">
        <f>VLOOKUP(C13,'[7]position description'!$A$1:$F$65536,2,FALSE)</f>
        <v>11</v>
      </c>
      <c r="E13" s="35" t="s">
        <v>228</v>
      </c>
      <c r="F13" s="35" t="s">
        <v>229</v>
      </c>
      <c r="G13" s="77" t="s">
        <v>230</v>
      </c>
    </row>
    <row r="14" spans="1:7" ht="138" customHeight="1" x14ac:dyDescent="0.15">
      <c r="A14" s="242" t="str">
        <f>VLOOKUP(B14,[5]Sheet1!$A$1:$D$65536,4,FALSE)</f>
        <v>Sub-Port of Pulupandan</v>
      </c>
      <c r="B14" s="149" t="s">
        <v>757</v>
      </c>
      <c r="C14" s="35" t="s">
        <v>758</v>
      </c>
      <c r="D14" s="71">
        <v>22</v>
      </c>
      <c r="E14" s="243" t="s">
        <v>759</v>
      </c>
      <c r="F14" s="35" t="str">
        <f>VLOOKUP($C14,'[6]position description'!$A:$F,5,FALSE)</f>
        <v>• Performs the duties and responsibilities of the Collector III in his absence</v>
      </c>
      <c r="G14" s="77" t="str">
        <f>VLOOKUP($C14,'[6]position description'!$A:$F,6,FALSE)</f>
        <v xml:space="preserve">Ability to: lead, plan, organize and manage the administrative, technical and fiscal operations of the port/subport; develop and to see through completion plans, programs and projects; and has advance knowledge on the revised TCCP 
</v>
      </c>
    </row>
    <row r="15" spans="1:7" ht="135" x14ac:dyDescent="0.15">
      <c r="A15" s="250" t="s">
        <v>760</v>
      </c>
      <c r="B15" s="74" t="s">
        <v>761</v>
      </c>
      <c r="C15" s="74" t="s">
        <v>474</v>
      </c>
      <c r="D15" s="76">
        <v>21</v>
      </c>
      <c r="E15" s="28" t="s">
        <v>475</v>
      </c>
      <c r="F15" s="35" t="s">
        <v>476</v>
      </c>
      <c r="G15" s="471" t="s">
        <v>460</v>
      </c>
    </row>
    <row r="16" spans="1:7" ht="143.25" customHeight="1" x14ac:dyDescent="0.15">
      <c r="A16" s="242" t="str">
        <f>VLOOKUP(B16,[5]Sheet1!$A$1:$D$65536,4,FALSE)</f>
        <v>Sub-Port of Pulupandan</v>
      </c>
      <c r="B16" s="220" t="s">
        <v>762</v>
      </c>
      <c r="C16" s="191" t="s">
        <v>85</v>
      </c>
      <c r="D16" s="221" t="s">
        <v>395</v>
      </c>
      <c r="E16" s="31" t="s">
        <v>518</v>
      </c>
      <c r="F16" s="35" t="str">
        <f>VLOOKUP($C16,'[6]position description'!$A:$F,5,FALSE)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16" s="77" t="str">
        <f>VLOOKUP($C16,'[6]position description'!$A:$F,6,FALSE)</f>
        <v xml:space="preserve">Has basic to advance knowledge on the revised TCCP
</v>
      </c>
    </row>
    <row r="17" spans="1:7" ht="114" customHeight="1" thickBot="1" x14ac:dyDescent="0.2">
      <c r="A17" s="450" t="str">
        <f>VLOOKUP(B17,[5]Sheet1!$A$1:$D$65536,4,FALSE)</f>
        <v>Sub-Port of Pulupandan</v>
      </c>
      <c r="B17" s="389" t="s">
        <v>763</v>
      </c>
      <c r="C17" s="390" t="s">
        <v>721</v>
      </c>
      <c r="D17" s="391">
        <v>15</v>
      </c>
      <c r="E17" s="392" t="s">
        <v>722</v>
      </c>
      <c r="F17" s="390" t="str">
        <f>VLOOKUP($C17,'[6]position description'!$A:$F,5,FALSE)</f>
        <v>• Performs professional legal work that are routinary in nature such as profiling, case preparation, attendance to hearing and submission of reports on status of cases</v>
      </c>
      <c r="G17" s="424" t="str">
        <f>VLOOKUP($C17,'[6]position description'!$A:$F,6,FALSE)</f>
        <v xml:space="preserve">Ability to: recognize and comprehend provisions of the TCCP, Customs Administrative Orders &amp; Memoranda as well as the jurisprudence on revenue laws and in the prosecution of criminal cases
</v>
      </c>
    </row>
    <row r="18" spans="1:7" ht="15" x14ac:dyDescent="0.15">
      <c r="A18" s="6"/>
      <c r="B18" s="167"/>
      <c r="C18" s="6"/>
      <c r="D18" s="184"/>
      <c r="E18" s="7"/>
      <c r="F18" s="6"/>
      <c r="G18" s="7"/>
    </row>
    <row r="19" spans="1:7" ht="15" x14ac:dyDescent="0.15">
      <c r="A19" s="6"/>
      <c r="B19" s="167"/>
      <c r="C19" s="6"/>
      <c r="D19" s="184"/>
      <c r="E19" s="7"/>
      <c r="F19" s="6"/>
      <c r="G19" s="7"/>
    </row>
    <row r="20" spans="1:7" ht="15" x14ac:dyDescent="0.15">
      <c r="A20" s="6"/>
      <c r="B20" s="167"/>
      <c r="C20" s="6"/>
      <c r="D20" s="184"/>
      <c r="E20" s="7"/>
      <c r="F20" s="6"/>
      <c r="G20" s="7"/>
    </row>
    <row r="21" spans="1:7" ht="15" x14ac:dyDescent="0.15">
      <c r="A21" s="6"/>
      <c r="B21" s="167"/>
      <c r="C21" s="6"/>
      <c r="D21" s="184"/>
      <c r="E21" s="7"/>
      <c r="F21" s="6"/>
      <c r="G21" s="7"/>
    </row>
  </sheetData>
  <sheetProtection algorithmName="SHA-512" hashValue="Y7UFxz1RVpf3sm3PpKhl+aG+we4ob2GnE88+9LzMQK4g9GK9QuNBqpHgzyFfsHP9Gwjf2hquUGnl2HW67K88KQ==" saltValue="NEd3uWLUdDqMLwGw2+OLWg==" spinCount="100000" sheet="1" formatCells="0" formatColumns="0" formatRows="0" insertColumns="0" insertRows="0" insertHyperlinks="0" deleteColumns="0" deleteRows="0" sort="0" autoFilter="0" pivotTables="0"/>
  <autoFilter ref="A5:G17"/>
  <mergeCells count="4">
    <mergeCell ref="A2:G2"/>
    <mergeCell ref="E8:E11"/>
    <mergeCell ref="F8:F11"/>
    <mergeCell ref="G8:G11"/>
  </mergeCells>
  <pageMargins left="0.7" right="0.7" top="0.75" bottom="0.75" header="0.3" footer="0.3"/>
  <pageSetup paperSize="5" scale="74" orientation="landscape" verticalDpi="300" r:id="rId1"/>
  <rowBreaks count="1" manualBreakCount="1">
    <brk id="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35"/>
  <sheetViews>
    <sheetView zoomScale="70" zoomScaleNormal="70" workbookViewId="0">
      <pane xSplit="3" ySplit="4" topLeftCell="D27" activePane="bottomRight" state="frozen"/>
      <selection activeCell="G9" sqref="G9"/>
      <selection pane="topRight" activeCell="G9" sqref="G9"/>
      <selection pane="bottomLeft" activeCell="G9" sqref="G9"/>
      <selection pane="bottomRight" activeCell="G8" sqref="G8:G14"/>
    </sheetView>
  </sheetViews>
  <sheetFormatPr defaultRowHeight="11.25" x14ac:dyDescent="0.15"/>
  <cols>
    <col min="1" max="1" width="39.42578125" style="70" customWidth="1"/>
    <col min="2" max="2" width="25.42578125" style="467" customWidth="1"/>
    <col min="3" max="3" width="27.28515625" style="197" customWidth="1"/>
    <col min="4" max="4" width="6.5703125" style="86" customWidth="1"/>
    <col min="5" max="5" width="30.28515625" style="88" customWidth="1"/>
    <col min="6" max="6" width="35.85546875" style="70" customWidth="1"/>
    <col min="7" max="7" width="34.85546875" style="88" customWidth="1"/>
    <col min="8" max="9" width="9.140625" style="8" customWidth="1"/>
    <col min="10" max="10" width="11.7109375" style="8" customWidth="1"/>
    <col min="11" max="16384" width="9.140625" style="8"/>
  </cols>
  <sheetData>
    <row r="1" spans="1:7" x14ac:dyDescent="0.15">
      <c r="E1" s="87"/>
    </row>
    <row r="2" spans="1:7" ht="22.5" x14ac:dyDescent="0.3">
      <c r="A2" s="623" t="s">
        <v>0</v>
      </c>
      <c r="B2" s="623"/>
      <c r="C2" s="623"/>
      <c r="D2" s="623"/>
      <c r="E2" s="623"/>
      <c r="F2" s="623"/>
      <c r="G2" s="623"/>
    </row>
    <row r="3" spans="1:7" ht="12" thickBot="1" x14ac:dyDescent="0.2">
      <c r="A3" s="89"/>
      <c r="B3" s="468"/>
      <c r="C3" s="199"/>
      <c r="D3" s="92"/>
      <c r="E3" s="93"/>
      <c r="F3" s="94"/>
      <c r="G3" s="93"/>
    </row>
    <row r="4" spans="1:7" s="100" customFormat="1" ht="54" x14ac:dyDescent="0.25">
      <c r="A4" s="95" t="s">
        <v>1</v>
      </c>
      <c r="B4" s="96" t="s">
        <v>2</v>
      </c>
      <c r="C4" s="97" t="s">
        <v>3</v>
      </c>
      <c r="D4" s="98" t="s">
        <v>4</v>
      </c>
      <c r="E4" s="98" t="s">
        <v>5</v>
      </c>
      <c r="F4" s="98" t="s">
        <v>6</v>
      </c>
      <c r="G4" s="99" t="s">
        <v>7</v>
      </c>
    </row>
    <row r="5" spans="1:7" s="100" customFormat="1" ht="24" customHeight="1" x14ac:dyDescent="0.25">
      <c r="A5" s="399" t="s">
        <v>1686</v>
      </c>
      <c r="B5" s="469"/>
      <c r="C5" s="401"/>
      <c r="D5" s="203"/>
      <c r="E5" s="204"/>
      <c r="F5" s="205"/>
      <c r="G5" s="206"/>
    </row>
    <row r="6" spans="1:7" ht="135" x14ac:dyDescent="0.15">
      <c r="A6" s="250" t="s">
        <v>1687</v>
      </c>
      <c r="B6" s="75" t="s">
        <v>1688</v>
      </c>
      <c r="C6" s="75" t="s">
        <v>43</v>
      </c>
      <c r="D6" s="76">
        <v>20</v>
      </c>
      <c r="E6" s="35" t="s">
        <v>378</v>
      </c>
      <c r="F6" s="35" t="s">
        <v>379</v>
      </c>
      <c r="G6" s="77" t="s">
        <v>380</v>
      </c>
    </row>
    <row r="7" spans="1:7" ht="105" x14ac:dyDescent="0.15">
      <c r="A7" s="250" t="s">
        <v>1687</v>
      </c>
      <c r="B7" s="75" t="s">
        <v>1689</v>
      </c>
      <c r="C7" s="75" t="s">
        <v>62</v>
      </c>
      <c r="D7" s="76">
        <v>18</v>
      </c>
      <c r="E7" s="35" t="s">
        <v>63</v>
      </c>
      <c r="F7" s="35" t="s">
        <v>64</v>
      </c>
      <c r="G7" s="77" t="s">
        <v>65</v>
      </c>
    </row>
    <row r="8" spans="1:7" ht="30" customHeight="1" x14ac:dyDescent="0.2">
      <c r="A8" s="409" t="s">
        <v>1690</v>
      </c>
      <c r="B8" s="265" t="s">
        <v>1691</v>
      </c>
      <c r="C8" s="265" t="s">
        <v>156</v>
      </c>
      <c r="D8" s="725">
        <v>16</v>
      </c>
      <c r="E8" s="666" t="s">
        <v>1692</v>
      </c>
      <c r="F8" s="666" t="s">
        <v>1693</v>
      </c>
      <c r="G8" s="667" t="s">
        <v>398</v>
      </c>
    </row>
    <row r="9" spans="1:7" ht="30" x14ac:dyDescent="0.2">
      <c r="A9" s="409" t="s">
        <v>1687</v>
      </c>
      <c r="B9" s="265" t="s">
        <v>1694</v>
      </c>
      <c r="C9" s="265" t="s">
        <v>156</v>
      </c>
      <c r="D9" s="725"/>
      <c r="E9" s="666"/>
      <c r="F9" s="666"/>
      <c r="G9" s="667"/>
    </row>
    <row r="10" spans="1:7" ht="30" x14ac:dyDescent="0.2">
      <c r="A10" s="409" t="s">
        <v>1687</v>
      </c>
      <c r="B10" s="265" t="s">
        <v>1695</v>
      </c>
      <c r="C10" s="265" t="s">
        <v>156</v>
      </c>
      <c r="D10" s="725"/>
      <c r="E10" s="666"/>
      <c r="F10" s="666"/>
      <c r="G10" s="667"/>
    </row>
    <row r="11" spans="1:7" ht="30" x14ac:dyDescent="0.2">
      <c r="A11" s="409" t="s">
        <v>1687</v>
      </c>
      <c r="B11" s="265" t="s">
        <v>1696</v>
      </c>
      <c r="C11" s="265" t="s">
        <v>156</v>
      </c>
      <c r="D11" s="725"/>
      <c r="E11" s="666"/>
      <c r="F11" s="666"/>
      <c r="G11" s="667"/>
    </row>
    <row r="12" spans="1:7" ht="30" x14ac:dyDescent="0.2">
      <c r="A12" s="409" t="s">
        <v>1687</v>
      </c>
      <c r="B12" s="265" t="s">
        <v>1697</v>
      </c>
      <c r="C12" s="265" t="s">
        <v>156</v>
      </c>
      <c r="D12" s="725"/>
      <c r="E12" s="666"/>
      <c r="F12" s="666"/>
      <c r="G12" s="667"/>
    </row>
    <row r="13" spans="1:7" ht="30" x14ac:dyDescent="0.2">
      <c r="A13" s="409" t="s">
        <v>1687</v>
      </c>
      <c r="B13" s="265" t="s">
        <v>1698</v>
      </c>
      <c r="C13" s="265" t="s">
        <v>156</v>
      </c>
      <c r="D13" s="725"/>
      <c r="E13" s="666"/>
      <c r="F13" s="666"/>
      <c r="G13" s="667"/>
    </row>
    <row r="14" spans="1:7" ht="30" x14ac:dyDescent="0.2">
      <c r="A14" s="409" t="s">
        <v>1687</v>
      </c>
      <c r="B14" s="265" t="s">
        <v>1699</v>
      </c>
      <c r="C14" s="265" t="s">
        <v>156</v>
      </c>
      <c r="D14" s="725"/>
      <c r="E14" s="666"/>
      <c r="F14" s="666"/>
      <c r="G14" s="667"/>
    </row>
    <row r="15" spans="1:7" ht="120" x14ac:dyDescent="0.15">
      <c r="A15" s="250" t="s">
        <v>1687</v>
      </c>
      <c r="B15" s="75" t="s">
        <v>1700</v>
      </c>
      <c r="C15" s="75" t="s">
        <v>631</v>
      </c>
      <c r="D15" s="76">
        <v>13</v>
      </c>
      <c r="E15" s="31" t="s">
        <v>1701</v>
      </c>
      <c r="F15" s="35" t="s">
        <v>628</v>
      </c>
      <c r="G15" s="77" t="s">
        <v>230</v>
      </c>
    </row>
    <row r="16" spans="1:7" ht="30" x14ac:dyDescent="0.15">
      <c r="A16" s="250" t="s">
        <v>1687</v>
      </c>
      <c r="B16" s="75" t="s">
        <v>1702</v>
      </c>
      <c r="C16" s="75" t="s">
        <v>367</v>
      </c>
      <c r="D16" s="725">
        <v>11</v>
      </c>
      <c r="E16" s="666" t="s">
        <v>1703</v>
      </c>
      <c r="F16" s="666" t="s">
        <v>229</v>
      </c>
      <c r="G16" s="667" t="s">
        <v>230</v>
      </c>
    </row>
    <row r="17" spans="1:7" ht="30" x14ac:dyDescent="0.15">
      <c r="A17" s="250" t="s">
        <v>1687</v>
      </c>
      <c r="B17" s="75" t="s">
        <v>1704</v>
      </c>
      <c r="C17" s="75" t="s">
        <v>367</v>
      </c>
      <c r="D17" s="725"/>
      <c r="E17" s="666"/>
      <c r="F17" s="666"/>
      <c r="G17" s="667"/>
    </row>
    <row r="18" spans="1:7" ht="30" x14ac:dyDescent="0.15">
      <c r="A18" s="250" t="s">
        <v>1687</v>
      </c>
      <c r="B18" s="75" t="s">
        <v>1705</v>
      </c>
      <c r="C18" s="75" t="s">
        <v>367</v>
      </c>
      <c r="D18" s="725"/>
      <c r="E18" s="666"/>
      <c r="F18" s="666"/>
      <c r="G18" s="667"/>
    </row>
    <row r="19" spans="1:7" ht="35.25" customHeight="1" x14ac:dyDescent="0.15">
      <c r="A19" s="250" t="s">
        <v>1687</v>
      </c>
      <c r="B19" s="75" t="s">
        <v>1706</v>
      </c>
      <c r="C19" s="75" t="s">
        <v>367</v>
      </c>
      <c r="D19" s="725"/>
      <c r="E19" s="666"/>
      <c r="F19" s="666"/>
      <c r="G19" s="667"/>
    </row>
    <row r="20" spans="1:7" ht="15" customHeight="1" x14ac:dyDescent="0.15">
      <c r="A20" s="250" t="s">
        <v>1687</v>
      </c>
      <c r="B20" s="75" t="s">
        <v>1707</v>
      </c>
      <c r="C20" s="74" t="s">
        <v>1509</v>
      </c>
      <c r="D20" s="728">
        <v>15</v>
      </c>
      <c r="E20" s="672" t="s">
        <v>753</v>
      </c>
      <c r="F20" s="666" t="s">
        <v>754</v>
      </c>
      <c r="G20" s="667" t="s">
        <v>755</v>
      </c>
    </row>
    <row r="21" spans="1:7" ht="15" x14ac:dyDescent="0.15">
      <c r="A21" s="250" t="s">
        <v>1687</v>
      </c>
      <c r="B21" s="75" t="s">
        <v>1708</v>
      </c>
      <c r="C21" s="74" t="s">
        <v>752</v>
      </c>
      <c r="D21" s="728"/>
      <c r="E21" s="672"/>
      <c r="F21" s="666"/>
      <c r="G21" s="667"/>
    </row>
    <row r="22" spans="1:7" ht="141" customHeight="1" thickBot="1" x14ac:dyDescent="0.2">
      <c r="A22" s="67" t="s">
        <v>1709</v>
      </c>
      <c r="B22" s="36" t="s">
        <v>1710</v>
      </c>
      <c r="C22" s="290" t="s">
        <v>223</v>
      </c>
      <c r="D22" s="66">
        <v>14</v>
      </c>
      <c r="E22" s="53" t="s">
        <v>1511</v>
      </c>
      <c r="F22" s="54" t="str">
        <f>VLOOKUP($C22,'[2]position description'!$A:$F,5,FALSE)</f>
        <v xml:space="preserve">• Conducts technical and administrative work which involves the performance of responsible administrative, management and staff assignments for a division/port  </v>
      </c>
      <c r="G22" s="295" t="str">
        <f>VLOOKUP($C22,'[2]position description'!$A:$F,6,FALSE)</f>
        <v>Ability to: perform administrative and technical functions and has basic knowledge in the use of ICT</v>
      </c>
    </row>
    <row r="23" spans="1:7" ht="135" x14ac:dyDescent="0.15">
      <c r="A23" s="436" t="s">
        <v>1711</v>
      </c>
      <c r="B23" s="470" t="s">
        <v>1712</v>
      </c>
      <c r="C23" s="470" t="s">
        <v>1713</v>
      </c>
      <c r="D23" s="448">
        <v>22</v>
      </c>
      <c r="E23" s="405" t="s">
        <v>1321</v>
      </c>
      <c r="F23" s="405" t="s">
        <v>1714</v>
      </c>
      <c r="G23" s="406" t="s">
        <v>460</v>
      </c>
    </row>
    <row r="24" spans="1:7" ht="135" x14ac:dyDescent="0.15">
      <c r="A24" s="250" t="s">
        <v>1711</v>
      </c>
      <c r="B24" s="75" t="s">
        <v>1715</v>
      </c>
      <c r="C24" s="75" t="s">
        <v>364</v>
      </c>
      <c r="D24" s="76">
        <v>21</v>
      </c>
      <c r="E24" s="28" t="s">
        <v>475</v>
      </c>
      <c r="F24" s="35" t="s">
        <v>476</v>
      </c>
      <c r="G24" s="471" t="s">
        <v>460</v>
      </c>
    </row>
    <row r="25" spans="1:7" ht="30" x14ac:dyDescent="0.15">
      <c r="A25" s="250" t="s">
        <v>1711</v>
      </c>
      <c r="B25" s="75" t="s">
        <v>1716</v>
      </c>
      <c r="C25" s="75" t="s">
        <v>156</v>
      </c>
      <c r="D25" s="729">
        <v>16</v>
      </c>
      <c r="E25" s="672" t="s">
        <v>1717</v>
      </c>
      <c r="F25" s="666" t="s">
        <v>397</v>
      </c>
      <c r="G25" s="667" t="s">
        <v>398</v>
      </c>
    </row>
    <row r="26" spans="1:7" ht="141" customHeight="1" thickBot="1" x14ac:dyDescent="0.2">
      <c r="A26" s="410" t="s">
        <v>1711</v>
      </c>
      <c r="B26" s="423" t="s">
        <v>1718</v>
      </c>
      <c r="C26" s="423" t="s">
        <v>85</v>
      </c>
      <c r="D26" s="730"/>
      <c r="E26" s="731"/>
      <c r="F26" s="679"/>
      <c r="G26" s="732"/>
    </row>
    <row r="27" spans="1:7" ht="30" x14ac:dyDescent="0.15">
      <c r="A27" s="147" t="s">
        <v>1719</v>
      </c>
      <c r="B27" s="51" t="s">
        <v>1720</v>
      </c>
      <c r="C27" s="51" t="s">
        <v>156</v>
      </c>
      <c r="D27" s="733">
        <v>16</v>
      </c>
      <c r="E27" s="686" t="s">
        <v>1717</v>
      </c>
      <c r="F27" s="628" t="s">
        <v>397</v>
      </c>
      <c r="G27" s="631" t="s">
        <v>398</v>
      </c>
    </row>
    <row r="28" spans="1:7" ht="140.25" customHeight="1" x14ac:dyDescent="0.15">
      <c r="A28" s="250" t="s">
        <v>1719</v>
      </c>
      <c r="B28" s="75" t="s">
        <v>1721</v>
      </c>
      <c r="C28" s="75" t="s">
        <v>156</v>
      </c>
      <c r="D28" s="729"/>
      <c r="E28" s="672"/>
      <c r="F28" s="666"/>
      <c r="G28" s="667"/>
    </row>
    <row r="29" spans="1:7" ht="123.75" customHeight="1" thickBot="1" x14ac:dyDescent="0.2">
      <c r="A29" s="410" t="s">
        <v>1719</v>
      </c>
      <c r="B29" s="423" t="s">
        <v>1722</v>
      </c>
      <c r="C29" s="423" t="s">
        <v>367</v>
      </c>
      <c r="D29" s="472">
        <v>11</v>
      </c>
      <c r="E29" s="392" t="s">
        <v>368</v>
      </c>
      <c r="F29" s="390" t="s">
        <v>229</v>
      </c>
      <c r="G29" s="393" t="s">
        <v>230</v>
      </c>
    </row>
    <row r="30" spans="1:7" ht="15" x14ac:dyDescent="0.2">
      <c r="A30" s="473"/>
      <c r="B30" s="474"/>
      <c r="C30" s="474"/>
      <c r="D30" s="475"/>
      <c r="E30" s="82"/>
      <c r="F30" s="394"/>
      <c r="G30" s="82"/>
    </row>
    <row r="31" spans="1:7" ht="15" x14ac:dyDescent="0.2">
      <c r="A31" s="473"/>
      <c r="B31" s="474"/>
      <c r="C31" s="474"/>
      <c r="D31" s="475"/>
      <c r="E31" s="82"/>
      <c r="F31" s="394"/>
      <c r="G31" s="82"/>
    </row>
    <row r="32" spans="1:7" ht="15" x14ac:dyDescent="0.15">
      <c r="A32" s="394"/>
      <c r="B32" s="50"/>
      <c r="C32" s="259"/>
      <c r="D32" s="260"/>
      <c r="E32" s="82"/>
      <c r="F32" s="82"/>
      <c r="G32" s="82"/>
    </row>
    <row r="33" spans="1:7" ht="15" x14ac:dyDescent="0.15">
      <c r="A33" s="394"/>
      <c r="B33" s="50"/>
      <c r="C33" s="259"/>
      <c r="D33" s="260"/>
      <c r="E33" s="82"/>
      <c r="F33" s="82"/>
      <c r="G33" s="82"/>
    </row>
    <row r="34" spans="1:7" ht="15" x14ac:dyDescent="0.15">
      <c r="A34" s="6"/>
      <c r="B34" s="476"/>
      <c r="C34" s="222"/>
      <c r="D34" s="4"/>
      <c r="E34" s="7"/>
      <c r="F34" s="6"/>
      <c r="G34" s="7"/>
    </row>
    <row r="35" spans="1:7" x14ac:dyDescent="0.15">
      <c r="A35" s="8"/>
      <c r="B35" s="477"/>
      <c r="C35" s="8"/>
      <c r="D35" s="8"/>
    </row>
  </sheetData>
  <sheetProtection algorithmName="SHA-512" hashValue="cB4+lE1LQXanHh34Wd3fQWJnMYLeq/llKuLDoqOhJMgFmJyIS8PKy0ZCp9FfiaUI5gyQ3Gq+sJUuQgp2oSaU9g==" saltValue="Zp0izoXFZpgMkr0HzH2hPg==" spinCount="100000" sheet="1" formatCells="0" formatColumns="0" formatRows="0" insertColumns="0" insertRows="0" insertHyperlinks="0" deleteColumns="0" deleteRows="0" sort="0" autoFilter="0" pivotTables="0"/>
  <autoFilter ref="A5:G33"/>
  <mergeCells count="21">
    <mergeCell ref="D25:D26"/>
    <mergeCell ref="E25:E26"/>
    <mergeCell ref="F25:F26"/>
    <mergeCell ref="G25:G26"/>
    <mergeCell ref="D27:D28"/>
    <mergeCell ref="E27:E28"/>
    <mergeCell ref="F27:F28"/>
    <mergeCell ref="G27:G28"/>
    <mergeCell ref="D16:D19"/>
    <mergeCell ref="E16:E19"/>
    <mergeCell ref="F16:F19"/>
    <mergeCell ref="G16:G19"/>
    <mergeCell ref="D20:D21"/>
    <mergeCell ref="E20:E21"/>
    <mergeCell ref="F20:F21"/>
    <mergeCell ref="G20:G21"/>
    <mergeCell ref="A2:G2"/>
    <mergeCell ref="D8:D14"/>
    <mergeCell ref="E8:E14"/>
    <mergeCell ref="F8:F14"/>
    <mergeCell ref="G8:G14"/>
  </mergeCells>
  <pageMargins left="0.7" right="0.7" top="0.75" bottom="0.75" header="0.3" footer="0.3"/>
  <pageSetup paperSize="5" scale="76" orientation="landscape"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32"/>
  <sheetViews>
    <sheetView zoomScale="70" zoomScaleNormal="70" workbookViewId="0">
      <pane xSplit="3" ySplit="4" topLeftCell="D5" activePane="bottomRight" state="frozen"/>
      <selection activeCell="G9" sqref="G9"/>
      <selection pane="topRight" activeCell="G9" sqref="G9"/>
      <selection pane="bottomLeft" activeCell="G9" sqref="G9"/>
      <selection pane="bottomRight" activeCell="G7" sqref="G7:G11"/>
    </sheetView>
  </sheetViews>
  <sheetFormatPr defaultRowHeight="11.25" x14ac:dyDescent="0.25"/>
  <cols>
    <col min="1" max="1" width="39.42578125" style="70" customWidth="1"/>
    <col min="2" max="2" width="26.85546875" style="231" customWidth="1"/>
    <col min="3" max="3" width="25.5703125" style="70" customWidth="1"/>
    <col min="4" max="4" width="5.7109375" style="198" customWidth="1"/>
    <col min="5" max="5" width="30.28515625" style="88" customWidth="1"/>
    <col min="6" max="6" width="35.85546875" style="70" customWidth="1"/>
    <col min="7" max="7" width="34.85546875" style="88" customWidth="1"/>
    <col min="8" max="9" width="9.140625" style="70" customWidth="1"/>
    <col min="10" max="10" width="11.7109375" style="70" customWidth="1"/>
    <col min="11" max="16384" width="9.140625" style="70"/>
  </cols>
  <sheetData>
    <row r="1" spans="1:7" x14ac:dyDescent="0.25">
      <c r="E1" s="87"/>
    </row>
    <row r="2" spans="1:7" ht="22.5" x14ac:dyDescent="0.25">
      <c r="A2" s="716" t="s">
        <v>0</v>
      </c>
      <c r="B2" s="716"/>
      <c r="C2" s="716"/>
      <c r="D2" s="716"/>
      <c r="E2" s="716"/>
      <c r="F2" s="716"/>
      <c r="G2" s="716"/>
    </row>
    <row r="3" spans="1:7" ht="12" thickBot="1" x14ac:dyDescent="0.3">
      <c r="A3" s="89"/>
      <c r="B3" s="232"/>
      <c r="C3" s="89"/>
      <c r="D3" s="94"/>
      <c r="E3" s="93"/>
      <c r="F3" s="94"/>
      <c r="G3" s="93"/>
    </row>
    <row r="4" spans="1:7" s="244" customFormat="1" ht="54" x14ac:dyDescent="0.25">
      <c r="A4" s="95" t="s">
        <v>1</v>
      </c>
      <c r="B4" s="233" t="s">
        <v>2</v>
      </c>
      <c r="C4" s="234" t="s">
        <v>3</v>
      </c>
      <c r="D4" s="200" t="s">
        <v>4</v>
      </c>
      <c r="E4" s="200" t="s">
        <v>5</v>
      </c>
      <c r="F4" s="200" t="s">
        <v>6</v>
      </c>
      <c r="G4" s="235" t="s">
        <v>7</v>
      </c>
    </row>
    <row r="5" spans="1:7" s="244" customFormat="1" ht="15" customHeight="1" x14ac:dyDescent="0.25">
      <c r="A5" s="245" t="s">
        <v>764</v>
      </c>
      <c r="B5" s="246"/>
      <c r="C5" s="247"/>
      <c r="D5" s="248"/>
      <c r="E5" s="105"/>
      <c r="F5" s="106"/>
      <c r="G5" s="249"/>
    </row>
    <row r="6" spans="1:7" ht="132.75" customHeight="1" x14ac:dyDescent="0.25">
      <c r="A6" s="250" t="s">
        <v>764</v>
      </c>
      <c r="B6" s="146" t="s">
        <v>765</v>
      </c>
      <c r="C6" s="35" t="s">
        <v>364</v>
      </c>
      <c r="D6" s="76">
        <v>21</v>
      </c>
      <c r="E6" s="31" t="s">
        <v>365</v>
      </c>
      <c r="F6" s="35" t="str">
        <f>VLOOKUP($C6,'[3]position description'!$A$1:$F$65536,5,FALSE)</f>
        <v>• Performs routine managerial work and oversees the daily operations/ activities of the assigned subport</v>
      </c>
      <c r="G6" s="77" t="str">
        <f>VLOOKUP($C6,'[3]position description'!$A$1:$F$65536,6,FALSE)</f>
        <v xml:space="preserve">Ability to: lead, plan, organize and manage the administrative, technical and fiscal operations of the port/subport; develop and to see through completion plans, programs and projects; and has advance knowledge on the revised TCCP 
</v>
      </c>
    </row>
    <row r="7" spans="1:7" ht="35.1" customHeight="1" x14ac:dyDescent="0.25">
      <c r="A7" s="127" t="s">
        <v>764</v>
      </c>
      <c r="B7" s="146" t="s">
        <v>766</v>
      </c>
      <c r="C7" s="37" t="s">
        <v>85</v>
      </c>
      <c r="D7" s="624">
        <v>16</v>
      </c>
      <c r="E7" s="626" t="s">
        <v>767</v>
      </c>
      <c r="F7" s="626" t="str">
        <f>VLOOKUP($C7,'[3]position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7" s="629" t="str">
        <f>VLOOKUP($C7,'[3]position description'!$A$1:$F$65536,6,FALSE)</f>
        <v xml:space="preserve">Has basic to advance knowledge on the revised TCCP
</v>
      </c>
    </row>
    <row r="8" spans="1:7" ht="35.1" customHeight="1" x14ac:dyDescent="0.25">
      <c r="A8" s="112" t="s">
        <v>764</v>
      </c>
      <c r="B8" s="145" t="s">
        <v>768</v>
      </c>
      <c r="C8" s="41" t="s">
        <v>85</v>
      </c>
      <c r="D8" s="625"/>
      <c r="E8" s="627" t="s">
        <v>719</v>
      </c>
      <c r="F8" s="734" t="str">
        <f>VLOOKUP($C8,'[3]position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8" s="630" t="str">
        <f>VLOOKUP($C8,'[3]position description'!$A$1:$F$65536,6,FALSE)</f>
        <v xml:space="preserve">Has basic to advance knowledge on the revised TCCP
</v>
      </c>
    </row>
    <row r="9" spans="1:7" ht="35.1" customHeight="1" x14ac:dyDescent="0.25">
      <c r="A9" s="112" t="s">
        <v>764</v>
      </c>
      <c r="B9" s="145" t="s">
        <v>769</v>
      </c>
      <c r="C9" s="41" t="s">
        <v>85</v>
      </c>
      <c r="D9" s="625"/>
      <c r="E9" s="627" t="s">
        <v>719</v>
      </c>
      <c r="F9" s="734" t="str">
        <f>VLOOKUP($C9,'[3]position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9" s="630" t="str">
        <f>VLOOKUP($C9,'[3]position description'!$A$1:$F$65536,6,FALSE)</f>
        <v xml:space="preserve">Has basic to advance knowledge on the revised TCCP
</v>
      </c>
    </row>
    <row r="10" spans="1:7" ht="35.1" customHeight="1" x14ac:dyDescent="0.25">
      <c r="A10" s="466" t="s">
        <v>770</v>
      </c>
      <c r="B10" s="78" t="s">
        <v>771</v>
      </c>
      <c r="C10" s="79" t="s">
        <v>156</v>
      </c>
      <c r="D10" s="625"/>
      <c r="E10" s="627"/>
      <c r="F10" s="734"/>
      <c r="G10" s="630"/>
    </row>
    <row r="11" spans="1:7" ht="47.25" customHeight="1" x14ac:dyDescent="0.25">
      <c r="A11" s="112" t="s">
        <v>764</v>
      </c>
      <c r="B11" s="145" t="s">
        <v>772</v>
      </c>
      <c r="C11" s="41" t="s">
        <v>85</v>
      </c>
      <c r="D11" s="625"/>
      <c r="E11" s="627" t="s">
        <v>719</v>
      </c>
      <c r="F11" s="734" t="str">
        <f>VLOOKUP($C11,'[3]position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11" s="630" t="str">
        <f>VLOOKUP($C11,'[3]position description'!$A$1:$F$65536,6,FALSE)</f>
        <v xml:space="preserve">Has basic to advance knowledge on the revised TCCP
</v>
      </c>
    </row>
    <row r="12" spans="1:7" ht="75" x14ac:dyDescent="0.25">
      <c r="A12" s="250" t="s">
        <v>764</v>
      </c>
      <c r="B12" s="27" t="s">
        <v>773</v>
      </c>
      <c r="C12" s="75" t="s">
        <v>227</v>
      </c>
      <c r="D12" s="251">
        <v>11</v>
      </c>
      <c r="E12" s="28" t="s">
        <v>774</v>
      </c>
      <c r="F12" s="35" t="s">
        <v>775</v>
      </c>
      <c r="G12" s="77" t="s">
        <v>230</v>
      </c>
    </row>
    <row r="13" spans="1:7" ht="35.1" customHeight="1" x14ac:dyDescent="0.25">
      <c r="A13" s="112" t="s">
        <v>764</v>
      </c>
      <c r="B13" s="40" t="s">
        <v>776</v>
      </c>
      <c r="C13" s="41" t="s">
        <v>227</v>
      </c>
      <c r="D13" s="116"/>
      <c r="E13" s="627" t="s">
        <v>777</v>
      </c>
      <c r="F13" s="627" t="s">
        <v>778</v>
      </c>
      <c r="G13" s="124"/>
    </row>
    <row r="14" spans="1:7" ht="57.75" customHeight="1" x14ac:dyDescent="0.25">
      <c r="A14" s="147" t="s">
        <v>764</v>
      </c>
      <c r="B14" s="47" t="s">
        <v>779</v>
      </c>
      <c r="C14" s="51" t="s">
        <v>227</v>
      </c>
      <c r="D14" s="125"/>
      <c r="E14" s="628"/>
      <c r="F14" s="628"/>
      <c r="G14" s="126"/>
    </row>
    <row r="15" spans="1:7" ht="123.75" customHeight="1" x14ac:dyDescent="0.25">
      <c r="A15" s="250" t="s">
        <v>764</v>
      </c>
      <c r="B15" s="149" t="s">
        <v>780</v>
      </c>
      <c r="C15" s="75" t="s">
        <v>235</v>
      </c>
      <c r="D15" s="76">
        <v>10</v>
      </c>
      <c r="E15" s="31" t="s">
        <v>236</v>
      </c>
      <c r="F15" s="35" t="str">
        <f>VLOOKUP($C15,'[3]position description'!$A$1:$F$65536,5,FALSE)</f>
        <v>• Performs routinary functions in the areas of human resource, training, budget, general servies, records management and public information</v>
      </c>
      <c r="G15" s="77" t="str">
        <f>VLOOKUP($C15,'[3]position description'!$A$1:$F$65536,6,FALSE)</f>
        <v>Ability to: perform administrative and technical functions and has basic knowledge in the use of ICT</v>
      </c>
    </row>
    <row r="16" spans="1:7" ht="144.75" customHeight="1" x14ac:dyDescent="0.25">
      <c r="A16" s="250" t="s">
        <v>764</v>
      </c>
      <c r="B16" s="149" t="s">
        <v>781</v>
      </c>
      <c r="C16" s="35" t="s">
        <v>726</v>
      </c>
      <c r="D16" s="71">
        <v>8</v>
      </c>
      <c r="E16" s="31" t="s">
        <v>282</v>
      </c>
      <c r="F16" s="53" t="str">
        <f>VLOOKUP($C16,'[3]position description'!$A$1:$F$65536,5,FALSE)</f>
        <v>• Performs routine administrative support or technical program assistance work which involves disseminating information, maintaining filing systems, and performing internal administrative support work</v>
      </c>
      <c r="G16" s="55" t="str">
        <f>VLOOKUP($C16,'[3]position description'!$A$1:$F$65536,6,FALSE)</f>
        <v>Ability to: provide administrative support to the division / unit; and IT literate</v>
      </c>
    </row>
    <row r="17" spans="1:7" ht="132" customHeight="1" x14ac:dyDescent="0.25">
      <c r="A17" s="250" t="s">
        <v>782</v>
      </c>
      <c r="B17" s="149" t="s">
        <v>783</v>
      </c>
      <c r="C17" s="35" t="s">
        <v>758</v>
      </c>
      <c r="D17" s="71">
        <v>22</v>
      </c>
      <c r="E17" s="31" t="s">
        <v>784</v>
      </c>
      <c r="F17" s="35" t="str">
        <f>VLOOKUP($C17,'[3]position description'!$A$1:$F$65536,5,FALSE)</f>
        <v>• Performs the duties and responsibilities of the Collector III in his absence</v>
      </c>
      <c r="G17" s="77" t="str">
        <f>VLOOKUP($C17,'[3]position description'!$A$1:$F$65536,6,FALSE)</f>
        <v xml:space="preserve">Ability to: lead, plan, organize and manage the administrative, technical and fiscal operations of the port/subport; develop and to see through completion plans, programs and projects; and has advance knowledge on the revised TCCP 
</v>
      </c>
    </row>
    <row r="18" spans="1:7" ht="85.5" customHeight="1" x14ac:dyDescent="0.25">
      <c r="A18" s="127" t="s">
        <v>782</v>
      </c>
      <c r="B18" s="252" t="s">
        <v>785</v>
      </c>
      <c r="C18" s="253" t="s">
        <v>72</v>
      </c>
      <c r="D18" s="254">
        <v>18</v>
      </c>
      <c r="E18" s="163" t="s">
        <v>786</v>
      </c>
      <c r="F18" s="256" t="str">
        <f>VLOOKUP($C18,'[3]position description'!$A$1:$F$65536,5,FALSE)</f>
        <v>• Performs professional legal work that are routinary in nature such as profiling, case preparation, attendance to hearing and submission of reports on status of cases</v>
      </c>
      <c r="G18" s="257" t="str">
        <f>VLOOKUP($C18,'[3]position description'!$A$1:$F$65536,6,FALSE)</f>
        <v>Ability to: recognize, interpret and apply provisions of the TCCP, customs administrative Orders &amp; Memoranda as well As the jurisprudence on revenue laws and in the prosecution of criminal cases</v>
      </c>
    </row>
    <row r="19" spans="1:7" ht="35.1" customHeight="1" x14ac:dyDescent="0.25">
      <c r="A19" s="127" t="s">
        <v>782</v>
      </c>
      <c r="B19" s="37" t="s">
        <v>787</v>
      </c>
      <c r="C19" s="37" t="s">
        <v>85</v>
      </c>
      <c r="D19" s="735">
        <v>16</v>
      </c>
      <c r="E19" s="626" t="s">
        <v>788</v>
      </c>
      <c r="F19" s="626" t="str">
        <f>VLOOKUP($C19,'[3]position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19" s="629" t="str">
        <f>VLOOKUP($C19,'[3]position description'!$A$1:$F$65536,6,FALSE)</f>
        <v xml:space="preserve">Has basic to advance knowledge on the revised TCCP
</v>
      </c>
    </row>
    <row r="20" spans="1:7" ht="35.1" customHeight="1" x14ac:dyDescent="0.25">
      <c r="A20" s="466" t="s">
        <v>782</v>
      </c>
      <c r="B20" s="78" t="s">
        <v>789</v>
      </c>
      <c r="C20" s="79" t="s">
        <v>156</v>
      </c>
      <c r="D20" s="736"/>
      <c r="E20" s="627"/>
      <c r="F20" s="627"/>
      <c r="G20" s="630"/>
    </row>
    <row r="21" spans="1:7" ht="35.1" customHeight="1" x14ac:dyDescent="0.25">
      <c r="A21" s="466" t="s">
        <v>782</v>
      </c>
      <c r="B21" s="78" t="s">
        <v>790</v>
      </c>
      <c r="C21" s="79" t="s">
        <v>156</v>
      </c>
      <c r="D21" s="736"/>
      <c r="E21" s="627"/>
      <c r="F21" s="627"/>
      <c r="G21" s="630"/>
    </row>
    <row r="22" spans="1:7" ht="131.25" customHeight="1" x14ac:dyDescent="0.25">
      <c r="A22" s="147" t="s">
        <v>782</v>
      </c>
      <c r="B22" s="51" t="s">
        <v>790</v>
      </c>
      <c r="C22" s="51" t="s">
        <v>85</v>
      </c>
      <c r="D22" s="733"/>
      <c r="E22" s="628" t="s">
        <v>719</v>
      </c>
      <c r="F22" s="737" t="str">
        <f>VLOOKUP($C22,'[3]position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22" s="631" t="str">
        <f>VLOOKUP($C22,'[3]position description'!$A$1:$F$65536,6,FALSE)</f>
        <v xml:space="preserve">Has basic to advance knowledge on the revised TCCP
</v>
      </c>
    </row>
    <row r="23" spans="1:7" ht="35.1" customHeight="1" x14ac:dyDescent="0.25">
      <c r="A23" s="127" t="s">
        <v>782</v>
      </c>
      <c r="B23" s="36" t="s">
        <v>791</v>
      </c>
      <c r="C23" s="37" t="s">
        <v>227</v>
      </c>
      <c r="D23" s="38">
        <v>11</v>
      </c>
      <c r="E23" s="647" t="s">
        <v>792</v>
      </c>
      <c r="F23" s="626" t="str">
        <f>'[6]313 Port of Manila '!G320</f>
        <v>• Routine checking of documents for cargo and passenger clearance and conducts boarding formalities
• Checks completeness and correctness of required documents submitted for cargo clearance</v>
      </c>
      <c r="G23" s="629" t="str">
        <f>VLOOKUP($C23,'[3]position description'!$A$1:$F$65536,6,FALSE)</f>
        <v xml:space="preserve">Has basic knowledge on the revised TCCP 
</v>
      </c>
    </row>
    <row r="24" spans="1:7" ht="86.25" customHeight="1" x14ac:dyDescent="0.25">
      <c r="A24" s="147" t="s">
        <v>782</v>
      </c>
      <c r="B24" s="47" t="s">
        <v>793</v>
      </c>
      <c r="C24" s="51" t="s">
        <v>227</v>
      </c>
      <c r="D24" s="62"/>
      <c r="E24" s="628" t="s">
        <v>794</v>
      </c>
      <c r="F24" s="628" t="str">
        <f>VLOOKUP($C24,'[3]position description'!$A$1:$F$65536,5,FALSE)</f>
        <v>• Routine checking of documents for cargo and passenger clearance and conducts boarding formalities
• Checks completeness and correctness of required documents submitted for cargo clearance</v>
      </c>
      <c r="G24" s="631" t="str">
        <f>VLOOKUP($C24,'[3]position description'!$A$1:$F$65536,6,FALSE)</f>
        <v xml:space="preserve">Has basic knowledge on the revised TCCP 
</v>
      </c>
    </row>
    <row r="25" spans="1:7" ht="117" customHeight="1" x14ac:dyDescent="0.25">
      <c r="A25" s="250" t="s">
        <v>782</v>
      </c>
      <c r="B25" s="149" t="s">
        <v>795</v>
      </c>
      <c r="C25" s="75" t="s">
        <v>235</v>
      </c>
      <c r="D25" s="76">
        <v>10</v>
      </c>
      <c r="E25" s="59" t="s">
        <v>236</v>
      </c>
      <c r="F25" s="35" t="str">
        <f>VLOOKUP($C25,'[3]position description'!$A$1:$F$65536,5,FALSE)</f>
        <v>• Performs routinary functions in the areas of human resource, training, budget, general servies, records management and public information</v>
      </c>
      <c r="G25" s="77" t="str">
        <f>VLOOKUP($C25,'[3]position description'!$A$1:$F$65536,6,FALSE)</f>
        <v>Ability to: perform administrative and technical functions and has basic knowledge in the use of ICT</v>
      </c>
    </row>
    <row r="26" spans="1:7" ht="40.5" customHeight="1" x14ac:dyDescent="0.25">
      <c r="A26" s="250" t="s">
        <v>782</v>
      </c>
      <c r="B26" s="27" t="s">
        <v>796</v>
      </c>
      <c r="C26" s="75" t="s">
        <v>250</v>
      </c>
      <c r="D26" s="725">
        <v>9</v>
      </c>
      <c r="E26" s="666" t="s">
        <v>251</v>
      </c>
      <c r="F26" s="666" t="str">
        <f>VLOOKUP($C26,'[3]position description'!$A$1:$F$65536,5,FALSE)</f>
        <v xml:space="preserve">• Assists the COO I in carrying out the day to day functions of the office
• Checks and verifies completeness and correctness of documents.
</v>
      </c>
      <c r="G26" s="667" t="str">
        <f>VLOOKUP($C26,'[3]position description'!$A$1:$F$65536,6,FALSE)</f>
        <v xml:space="preserve">Has basic knowledge on the revised TCCP 
</v>
      </c>
    </row>
    <row r="27" spans="1:7" ht="109.5" customHeight="1" x14ac:dyDescent="0.25">
      <c r="A27" s="466" t="s">
        <v>782</v>
      </c>
      <c r="B27" s="78" t="s">
        <v>797</v>
      </c>
      <c r="C27" s="79" t="s">
        <v>354</v>
      </c>
      <c r="D27" s="725"/>
      <c r="E27" s="666"/>
      <c r="F27" s="666"/>
      <c r="G27" s="667"/>
    </row>
    <row r="28" spans="1:7" ht="147" customHeight="1" thickBot="1" x14ac:dyDescent="0.3">
      <c r="A28" s="410" t="s">
        <v>782</v>
      </c>
      <c r="B28" s="389" t="s">
        <v>798</v>
      </c>
      <c r="C28" s="390" t="s">
        <v>726</v>
      </c>
      <c r="D28" s="391">
        <v>8</v>
      </c>
      <c r="E28" s="390" t="s">
        <v>282</v>
      </c>
      <c r="F28" s="392" t="str">
        <f>VLOOKUP($C28,'[3]position description'!$A$1:$F$65536,5,FALSE)</f>
        <v>• Performs routine administrative support or technical program assistance work which involves disseminating information, maintaining filing systems, and performing internal administrative support work</v>
      </c>
      <c r="G28" s="393" t="str">
        <f>VLOOKUP($C28,'[3]position description'!$A$1:$F$65536,6,FALSE)</f>
        <v>Ability to: provide administrative support to the division / unit; and IT literate</v>
      </c>
    </row>
    <row r="31" spans="1:7" ht="15" x14ac:dyDescent="0.25">
      <c r="A31" s="119"/>
      <c r="B31" s="258"/>
      <c r="C31" s="259"/>
      <c r="D31" s="260"/>
      <c r="E31" s="259"/>
      <c r="F31" s="82"/>
      <c r="G31" s="82"/>
    </row>
    <row r="32" spans="1:7" ht="15" x14ac:dyDescent="0.25">
      <c r="A32" s="119"/>
      <c r="B32" s="258"/>
      <c r="C32" s="259"/>
      <c r="D32" s="260"/>
      <c r="E32" s="259"/>
      <c r="F32" s="82"/>
      <c r="G32" s="82"/>
    </row>
  </sheetData>
  <sheetProtection formatCells="0" formatColumns="0" formatRows="0" insertColumns="0" insertRows="0" insertHyperlinks="0" deleteColumns="0" deleteRows="0" sort="0" autoFilter="0" pivotTables="0"/>
  <autoFilter ref="A5:G32"/>
  <mergeCells count="18">
    <mergeCell ref="G19:G22"/>
    <mergeCell ref="E23:E24"/>
    <mergeCell ref="F23:F24"/>
    <mergeCell ref="G23:G24"/>
    <mergeCell ref="D26:D27"/>
    <mergeCell ref="E26:E27"/>
    <mergeCell ref="F26:F27"/>
    <mergeCell ref="G26:G27"/>
    <mergeCell ref="E13:E14"/>
    <mergeCell ref="F13:F14"/>
    <mergeCell ref="D19:D22"/>
    <mergeCell ref="E19:E22"/>
    <mergeCell ref="F19:F22"/>
    <mergeCell ref="A2:G2"/>
    <mergeCell ref="D7:D11"/>
    <mergeCell ref="E7:E11"/>
    <mergeCell ref="F7:F11"/>
    <mergeCell ref="G7:G11"/>
  </mergeCells>
  <pageMargins left="0.7" right="0.7" top="0.75" bottom="0.75" header="0.3" footer="0.3"/>
  <pageSetup paperSize="5" scale="115" orientation="landscape" verticalDpi="300" r:id="rId1"/>
  <rowBreaks count="3" manualBreakCount="3">
    <brk id="12" max="7" man="1"/>
    <brk id="16" max="7" man="1"/>
    <brk id="22" max="16383" man="1"/>
  </rowBreaks>
  <colBreaks count="1" manualBreakCount="1">
    <brk id="4"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N309"/>
  <sheetViews>
    <sheetView zoomScale="70" zoomScaleNormal="70" workbookViewId="0">
      <pane xSplit="3" ySplit="4" topLeftCell="D173" activePane="bottomRight" state="frozen"/>
      <selection activeCell="G9" sqref="G9"/>
      <selection pane="topRight" activeCell="G9" sqref="G9"/>
      <selection pane="bottomLeft" activeCell="G9" sqref="G9"/>
      <selection pane="bottomRight" activeCell="E314" sqref="E314"/>
    </sheetView>
  </sheetViews>
  <sheetFormatPr defaultRowHeight="15" x14ac:dyDescent="0.15"/>
  <cols>
    <col min="1" max="1" width="39.42578125" style="1" customWidth="1"/>
    <col min="2" max="2" width="25.5703125" style="2" customWidth="1"/>
    <col min="3" max="3" width="25.5703125" style="1" customWidth="1"/>
    <col min="4" max="4" width="6.42578125" style="3" customWidth="1"/>
    <col min="5" max="5" width="30.28515625" style="7" customWidth="1"/>
    <col min="6" max="6" width="35.85546875" style="6" customWidth="1"/>
    <col min="7" max="7" width="34.85546875" style="7" customWidth="1"/>
    <col min="8" max="9" width="9.140625" style="8" customWidth="1"/>
    <col min="10" max="10" width="11.7109375" style="8" customWidth="1"/>
    <col min="11" max="16384" width="9.140625" style="8"/>
  </cols>
  <sheetData>
    <row r="1" spans="1:7" x14ac:dyDescent="0.15">
      <c r="E1" s="5"/>
    </row>
    <row r="2" spans="1:7" x14ac:dyDescent="0.2">
      <c r="A2" s="738" t="s">
        <v>0</v>
      </c>
      <c r="B2" s="738"/>
      <c r="C2" s="738"/>
      <c r="D2" s="738"/>
      <c r="E2" s="738"/>
      <c r="F2" s="738"/>
      <c r="G2" s="738"/>
    </row>
    <row r="3" spans="1:7" ht="15.75" thickBot="1" x14ac:dyDescent="0.2">
      <c r="A3" s="9"/>
      <c r="B3" s="10"/>
      <c r="C3" s="9"/>
      <c r="D3" s="11"/>
      <c r="E3" s="12"/>
      <c r="F3" s="13"/>
      <c r="G3" s="12"/>
    </row>
    <row r="4" spans="1:7" ht="45" x14ac:dyDescent="0.15">
      <c r="A4" s="14" t="s">
        <v>1</v>
      </c>
      <c r="B4" s="15" t="s">
        <v>2</v>
      </c>
      <c r="C4" s="16" t="s">
        <v>3</v>
      </c>
      <c r="D4" s="17" t="s">
        <v>4</v>
      </c>
      <c r="E4" s="17" t="s">
        <v>5</v>
      </c>
      <c r="F4" s="17" t="s">
        <v>6</v>
      </c>
      <c r="G4" s="18" t="s">
        <v>7</v>
      </c>
    </row>
    <row r="5" spans="1:7" x14ac:dyDescent="0.15">
      <c r="A5" s="19"/>
      <c r="B5" s="20"/>
      <c r="C5" s="21"/>
      <c r="D5" s="22"/>
      <c r="E5" s="23"/>
      <c r="F5" s="24"/>
      <c r="G5" s="25"/>
    </row>
    <row r="6" spans="1:7" ht="15" customHeight="1" x14ac:dyDescent="0.2">
      <c r="A6" s="26" t="s">
        <v>8</v>
      </c>
      <c r="B6" s="27"/>
      <c r="C6" s="614"/>
      <c r="D6" s="29"/>
      <c r="E6" s="610"/>
      <c r="F6" s="32"/>
      <c r="G6" s="33"/>
    </row>
    <row r="7" spans="1:7" ht="30" customHeight="1" x14ac:dyDescent="0.15">
      <c r="A7" s="764" t="s">
        <v>14</v>
      </c>
      <c r="B7" s="27" t="s">
        <v>1774</v>
      </c>
      <c r="C7" s="75" t="s">
        <v>15</v>
      </c>
      <c r="D7" s="705">
        <v>22</v>
      </c>
      <c r="E7" s="626" t="s">
        <v>16</v>
      </c>
      <c r="F7" s="640" t="str">
        <f>VLOOKUP($C7,'[4]position description'!$A$1:$F$65536,5,FALSE)</f>
        <v>• Performs highly advanced customs operations work
• Supervises and coordinates the activities of a number of sections under a division engaged in administrative, technical, fiscal and research functions designed to contribute to the enforcement of custom</v>
      </c>
      <c r="G7" s="629" t="str">
        <f>VLOOKUP($C7,'[4]position description'!$A$1:$F$65536,6,FALSE)</f>
        <v xml:space="preserve">Ability to: lead, plan, organize and manage the administrative, technical and fiscal operations of the division; develop and to see through completion plans, programs and projects; and has advance knowledge on the revised TCCP 
</v>
      </c>
    </row>
    <row r="8" spans="1:7" ht="30" x14ac:dyDescent="0.15">
      <c r="A8" s="764" t="s">
        <v>1775</v>
      </c>
      <c r="B8" s="27" t="s">
        <v>1776</v>
      </c>
      <c r="C8" s="75" t="s">
        <v>15</v>
      </c>
      <c r="D8" s="706"/>
      <c r="E8" s="627"/>
      <c r="F8" s="739" t="e">
        <f>VLOOKUP(C8,'[4]position description'!A$1:F$65536,3,FALSE)</f>
        <v>#REF!</v>
      </c>
      <c r="G8" s="630"/>
    </row>
    <row r="9" spans="1:7" ht="30" customHeight="1" x14ac:dyDescent="0.15">
      <c r="A9" s="764" t="s">
        <v>18</v>
      </c>
      <c r="B9" s="27" t="s">
        <v>1777</v>
      </c>
      <c r="C9" s="75" t="s">
        <v>15</v>
      </c>
      <c r="D9" s="706"/>
      <c r="E9" s="627"/>
      <c r="F9" s="739" t="e">
        <f>VLOOKUP(C9,'[4]position description'!A$1:F$65536,3,FALSE)</f>
        <v>#REF!</v>
      </c>
      <c r="G9" s="630"/>
    </row>
    <row r="10" spans="1:7" ht="30" customHeight="1" x14ac:dyDescent="0.15">
      <c r="A10" s="764" t="s">
        <v>19</v>
      </c>
      <c r="B10" s="27" t="s">
        <v>1778</v>
      </c>
      <c r="C10" s="75" t="s">
        <v>15</v>
      </c>
      <c r="D10" s="706"/>
      <c r="E10" s="627"/>
      <c r="F10" s="739" t="e">
        <f>VLOOKUP(C10,'[4]position description'!A$1:F$65536,3,FALSE)</f>
        <v>#REF!</v>
      </c>
      <c r="G10" s="630"/>
    </row>
    <row r="11" spans="1:7" ht="30" customHeight="1" x14ac:dyDescent="0.15">
      <c r="A11" s="764" t="s">
        <v>20</v>
      </c>
      <c r="B11" s="27" t="s">
        <v>1779</v>
      </c>
      <c r="C11" s="75" t="s">
        <v>15</v>
      </c>
      <c r="D11" s="706"/>
      <c r="E11" s="627"/>
      <c r="F11" s="739" t="e">
        <f>VLOOKUP(C11,'[4]position description'!A$1:F$65536,3,FALSE)</f>
        <v>#REF!</v>
      </c>
      <c r="G11" s="630"/>
    </row>
    <row r="12" spans="1:7" ht="30" x14ac:dyDescent="0.15">
      <c r="A12" s="764" t="s">
        <v>21</v>
      </c>
      <c r="B12" s="27" t="s">
        <v>1780</v>
      </c>
      <c r="C12" s="75" t="s">
        <v>15</v>
      </c>
      <c r="D12" s="706"/>
      <c r="E12" s="627"/>
      <c r="F12" s="739" t="e">
        <f>VLOOKUP(C12,'[4]position description'!A$1:F$65536,3,FALSE)</f>
        <v>#REF!</v>
      </c>
      <c r="G12" s="630" t="str">
        <f>VLOOKUP(C12,'[4]position description'!A$1:F$65536,4,FALSE)</f>
        <v>Education:  Bachelor's degree relevant to the job                   
Experience:  3 years relevant experience                
Training:  16 hours relevant training     
Eligibility:   Career Service Professional or its equivalent</v>
      </c>
    </row>
    <row r="13" spans="1:7" ht="30" x14ac:dyDescent="0.15">
      <c r="A13" s="764" t="s">
        <v>22</v>
      </c>
      <c r="B13" s="27" t="s">
        <v>1781</v>
      </c>
      <c r="C13" s="75" t="s">
        <v>15</v>
      </c>
      <c r="D13" s="706"/>
      <c r="E13" s="627"/>
      <c r="F13" s="739" t="e">
        <f>VLOOKUP(C13,'[4]position description'!A$1:F$65536,3,FALSE)</f>
        <v>#REF!</v>
      </c>
      <c r="G13" s="630"/>
    </row>
    <row r="14" spans="1:7" ht="30" customHeight="1" x14ac:dyDescent="0.15">
      <c r="A14" s="764" t="s">
        <v>23</v>
      </c>
      <c r="B14" s="27" t="s">
        <v>1782</v>
      </c>
      <c r="C14" s="75" t="s">
        <v>15</v>
      </c>
      <c r="D14" s="706"/>
      <c r="E14" s="627"/>
      <c r="F14" s="739" t="e">
        <f>VLOOKUP(C14,'[4]position description'!A$1:F$65536,3,FALSE)</f>
        <v>#REF!</v>
      </c>
      <c r="G14" s="630"/>
    </row>
    <row r="15" spans="1:7" ht="30" customHeight="1" x14ac:dyDescent="0.15">
      <c r="A15" s="764" t="s">
        <v>24</v>
      </c>
      <c r="B15" s="27" t="s">
        <v>1783</v>
      </c>
      <c r="C15" s="75" t="s">
        <v>15</v>
      </c>
      <c r="D15" s="706"/>
      <c r="E15" s="627"/>
      <c r="F15" s="739" t="e">
        <f>VLOOKUP(C15,'[4]position description'!A$1:F$65536,3,FALSE)</f>
        <v>#REF!</v>
      </c>
      <c r="G15" s="630"/>
    </row>
    <row r="16" spans="1:7" ht="30" customHeight="1" x14ac:dyDescent="0.15">
      <c r="A16" s="63" t="s">
        <v>20</v>
      </c>
      <c r="B16" s="27" t="s">
        <v>25</v>
      </c>
      <c r="C16" s="614" t="s">
        <v>26</v>
      </c>
      <c r="D16" s="705">
        <v>20</v>
      </c>
      <c r="E16" s="626" t="s">
        <v>27</v>
      </c>
      <c r="F16" s="640" t="str">
        <f>VLOOKUP($C16,'[4]position description'!$A$1:$F$65536,5,FALSE)</f>
        <v>• Assigns and directs the activities of a large group of COO III/COO IV engaged in the inspection, assessment, valuation, classification, examination and audit of imported goods in accordance with Customs Laws, rules and regulations</v>
      </c>
      <c r="G16" s="629" t="str">
        <f>VLOOKUP($C16,'[4]position description'!$A$1:$F$65536,6,FALSE)</f>
        <v xml:space="preserve">Ability to: lead, plan, organize and manage the administrative and technical operations of the section/unit; and has advance knowledge on the revised TCCP, WTO evaluation system and computation of duties and taxes
</v>
      </c>
    </row>
    <row r="17" spans="1:7" ht="30" customHeight="1" x14ac:dyDescent="0.15">
      <c r="A17" s="63" t="s">
        <v>20</v>
      </c>
      <c r="B17" s="27" t="s">
        <v>28</v>
      </c>
      <c r="C17" s="614" t="s">
        <v>26</v>
      </c>
      <c r="D17" s="706"/>
      <c r="E17" s="627"/>
      <c r="F17" s="739" t="e">
        <f>VLOOKUP(C17,'[4]position description'!A$1:F$65536,3,FALSE)</f>
        <v>#REF!</v>
      </c>
      <c r="G17" s="630" t="str">
        <f>VLOOKUP(C17,'[4]position description'!A$1:F$65536,4,FALSE)</f>
        <v>Education:  Bachelor's degree                   
Experience:  3 years of relevant experience                
Training:  16 hours of relevant training    
Eligibility:  Career Service or its equivalent</v>
      </c>
    </row>
    <row r="18" spans="1:7" ht="30" customHeight="1" x14ac:dyDescent="0.15">
      <c r="A18" s="63" t="s">
        <v>20</v>
      </c>
      <c r="B18" s="27" t="s">
        <v>29</v>
      </c>
      <c r="C18" s="614" t="s">
        <v>26</v>
      </c>
      <c r="D18" s="706"/>
      <c r="E18" s="627"/>
      <c r="F18" s="739" t="e">
        <f>VLOOKUP(C18,'[4]position description'!A$1:F$65536,3,FALSE)</f>
        <v>#REF!</v>
      </c>
      <c r="G18" s="630" t="str">
        <f>VLOOKUP(C18,'[4]position description'!A$1:F$65536,4,FALSE)</f>
        <v>Education:  Bachelor's degree                   
Experience:  3 years of relevant experience                
Training:  16 hours of relevant training    
Eligibility:  Career Service or its equivalent</v>
      </c>
    </row>
    <row r="19" spans="1:7" ht="30" customHeight="1" x14ac:dyDescent="0.15">
      <c r="A19" s="63" t="s">
        <v>20</v>
      </c>
      <c r="B19" s="27" t="s">
        <v>30</v>
      </c>
      <c r="C19" s="614" t="s">
        <v>26</v>
      </c>
      <c r="D19" s="706"/>
      <c r="E19" s="627"/>
      <c r="F19" s="739" t="e">
        <f>VLOOKUP(C19,'[4]position description'!A$1:F$65536,3,FALSE)</f>
        <v>#REF!</v>
      </c>
      <c r="G19" s="630" t="str">
        <f>VLOOKUP(C19,'[4]position description'!A$1:F$65536,4,FALSE)</f>
        <v>Education:  Bachelor's degree                   
Experience:  3 years of relevant experience                
Training:  16 hours of relevant training    
Eligibility:  Career Service or its equivalent</v>
      </c>
    </row>
    <row r="20" spans="1:7" ht="30" customHeight="1" x14ac:dyDescent="0.15">
      <c r="A20" s="63" t="s">
        <v>20</v>
      </c>
      <c r="B20" s="27" t="s">
        <v>31</v>
      </c>
      <c r="C20" s="614" t="s">
        <v>26</v>
      </c>
      <c r="D20" s="706"/>
      <c r="E20" s="627"/>
      <c r="F20" s="739" t="e">
        <f>VLOOKUP(C20,'[4]position description'!A$1:F$65536,3,FALSE)</f>
        <v>#REF!</v>
      </c>
      <c r="G20" s="630" t="str">
        <f>VLOOKUP(C20,'[4]position description'!A$1:F$65536,4,FALSE)</f>
        <v>Education:  Bachelor's degree                   
Experience:  3 years of relevant experience                
Training:  16 hours of relevant training    
Eligibility:  Career Service or its equivalent</v>
      </c>
    </row>
    <row r="21" spans="1:7" ht="30" customHeight="1" x14ac:dyDescent="0.15">
      <c r="A21" s="63" t="s">
        <v>20</v>
      </c>
      <c r="B21" s="27" t="s">
        <v>32</v>
      </c>
      <c r="C21" s="614" t="s">
        <v>26</v>
      </c>
      <c r="D21" s="706"/>
      <c r="E21" s="627"/>
      <c r="F21" s="739" t="e">
        <f>VLOOKUP(C21,'[4]position description'!A$1:F$65536,3,FALSE)</f>
        <v>#REF!</v>
      </c>
      <c r="G21" s="630" t="str">
        <f>VLOOKUP(C21,'[4]position description'!A$1:F$65536,4,FALSE)</f>
        <v>Education:  Bachelor's degree                   
Experience:  3 years of relevant experience                
Training:  16 hours of relevant training    
Eligibility:  Career Service or its equivalent</v>
      </c>
    </row>
    <row r="22" spans="1:7" ht="30" customHeight="1" x14ac:dyDescent="0.15">
      <c r="A22" s="63" t="s">
        <v>20</v>
      </c>
      <c r="B22" s="27" t="s">
        <v>33</v>
      </c>
      <c r="C22" s="614" t="s">
        <v>26</v>
      </c>
      <c r="D22" s="706"/>
      <c r="E22" s="627"/>
      <c r="F22" s="739" t="e">
        <f>VLOOKUP(C22,'[4]position description'!A$1:F$65536,3,FALSE)</f>
        <v>#REF!</v>
      </c>
      <c r="G22" s="630" t="str">
        <f>VLOOKUP(C22,'[4]position description'!A$1:F$65536,4,FALSE)</f>
        <v>Education:  Bachelor's degree                   
Experience:  3 years of relevant experience                
Training:  16 hours of relevant training    
Eligibility:  Career Service or its equivalent</v>
      </c>
    </row>
    <row r="23" spans="1:7" ht="30" customHeight="1" x14ac:dyDescent="0.15">
      <c r="A23" s="63" t="s">
        <v>20</v>
      </c>
      <c r="B23" s="27" t="s">
        <v>34</v>
      </c>
      <c r="C23" s="614" t="s">
        <v>26</v>
      </c>
      <c r="D23" s="706"/>
      <c r="E23" s="627"/>
      <c r="F23" s="739" t="e">
        <f>VLOOKUP(C23,'[4]position description'!A$1:F$65536,3,FALSE)</f>
        <v>#REF!</v>
      </c>
      <c r="G23" s="630" t="str">
        <f>VLOOKUP(C23,'[4]position description'!A$1:F$65536,4,FALSE)</f>
        <v>Education:  Bachelor's degree                   
Experience:  3 years of relevant experience                
Training:  16 hours of relevant training    
Eligibility:  Career Service or its equivalent</v>
      </c>
    </row>
    <row r="24" spans="1:7" ht="30" customHeight="1" x14ac:dyDescent="0.15">
      <c r="A24" s="63" t="s">
        <v>20</v>
      </c>
      <c r="B24" s="27" t="s">
        <v>35</v>
      </c>
      <c r="C24" s="614" t="s">
        <v>26</v>
      </c>
      <c r="D24" s="706"/>
      <c r="E24" s="627"/>
      <c r="F24" s="739" t="e">
        <f>VLOOKUP(C24,'[4]position description'!A$1:F$65536,3,FALSE)</f>
        <v>#REF!</v>
      </c>
      <c r="G24" s="630" t="str">
        <f>VLOOKUP(C24,'[4]position description'!A$1:F$65536,4,FALSE)</f>
        <v>Education:  Bachelor's degree                   
Experience:  3 years of relevant experience                
Training:  16 hours of relevant training    
Eligibility:  Career Service or its equivalent</v>
      </c>
    </row>
    <row r="25" spans="1:7" ht="30" customHeight="1" x14ac:dyDescent="0.15">
      <c r="A25" s="63" t="s">
        <v>14</v>
      </c>
      <c r="B25" s="27" t="s">
        <v>36</v>
      </c>
      <c r="C25" s="614" t="s">
        <v>26</v>
      </c>
      <c r="D25" s="706"/>
      <c r="E25" s="627"/>
      <c r="F25" s="739" t="e">
        <f>VLOOKUP(C25,'[4]position description'!A$1:F$65536,3,FALSE)</f>
        <v>#REF!</v>
      </c>
      <c r="G25" s="630" t="str">
        <f>VLOOKUP(C25,'[4]position description'!A$1:F$65536,4,FALSE)</f>
        <v>Education:  Bachelor's degree                   
Experience:  3 years of relevant experience                
Training:  16 hours of relevant training    
Eligibility:  Career Service or its equivalent</v>
      </c>
    </row>
    <row r="26" spans="1:7" ht="30" customHeight="1" x14ac:dyDescent="0.15">
      <c r="A26" s="63" t="s">
        <v>37</v>
      </c>
      <c r="B26" s="27" t="s">
        <v>38</v>
      </c>
      <c r="C26" s="614" t="s">
        <v>26</v>
      </c>
      <c r="D26" s="706"/>
      <c r="E26" s="627"/>
      <c r="F26" s="739" t="e">
        <f>VLOOKUP(C26,'[4]position description'!A$1:F$65536,3,FALSE)</f>
        <v>#REF!</v>
      </c>
      <c r="G26" s="630" t="str">
        <f>VLOOKUP(C26,'[4]position description'!A$1:F$65536,4,FALSE)</f>
        <v>Education:  Bachelor's degree                   
Experience:  3 years of relevant experience                
Training:  16 hours of relevant training    
Eligibility:  Career Service or its equivalent</v>
      </c>
    </row>
    <row r="27" spans="1:7" ht="30" customHeight="1" x14ac:dyDescent="0.15">
      <c r="A27" s="63" t="s">
        <v>37</v>
      </c>
      <c r="B27" s="27" t="s">
        <v>39</v>
      </c>
      <c r="C27" s="614" t="s">
        <v>26</v>
      </c>
      <c r="D27" s="706"/>
      <c r="E27" s="627"/>
      <c r="F27" s="739" t="e">
        <f>VLOOKUP(C27,'[4]position description'!A$1:F$65536,3,FALSE)</f>
        <v>#REF!</v>
      </c>
      <c r="G27" s="630" t="str">
        <f>VLOOKUP(C27,'[4]position description'!A$1:F$65536,4,FALSE)</f>
        <v>Education:  Bachelor's degree                   
Experience:  3 years of relevant experience                
Training:  16 hours of relevant training    
Eligibility:  Career Service or its equivalent</v>
      </c>
    </row>
    <row r="28" spans="1:7" ht="30" customHeight="1" x14ac:dyDescent="0.15">
      <c r="A28" s="63" t="s">
        <v>20</v>
      </c>
      <c r="B28" s="27" t="s">
        <v>40</v>
      </c>
      <c r="C28" s="614" t="s">
        <v>26</v>
      </c>
      <c r="D28" s="706"/>
      <c r="E28" s="627"/>
      <c r="F28" s="739" t="e">
        <f>VLOOKUP(C28,'[4]position description'!A$1:F$65536,3,FALSE)</f>
        <v>#REF!</v>
      </c>
      <c r="G28" s="630" t="str">
        <f>VLOOKUP(C28,'[4]position description'!A$1:F$65536,4,FALSE)</f>
        <v>Education:  Bachelor's degree                   
Experience:  3 years of relevant experience                
Training:  16 hours of relevant training    
Eligibility:  Career Service or its equivalent</v>
      </c>
    </row>
    <row r="29" spans="1:7" ht="30" customHeight="1" x14ac:dyDescent="0.15">
      <c r="A29" s="63" t="s">
        <v>20</v>
      </c>
      <c r="B29" s="27" t="s">
        <v>41</v>
      </c>
      <c r="C29" s="614" t="s">
        <v>26</v>
      </c>
      <c r="D29" s="706"/>
      <c r="E29" s="627"/>
      <c r="F29" s="739" t="e">
        <f>VLOOKUP(C29,'[4]position description'!A$1:F$65536,3,FALSE)</f>
        <v>#REF!</v>
      </c>
      <c r="G29" s="630" t="str">
        <f>VLOOKUP(C29,'[4]position description'!A$1:F$65536,4,FALSE)</f>
        <v>Education:  Bachelor's degree                   
Experience:  3 years of relevant experience                
Training:  16 hours of relevant training    
Eligibility:  Career Service or its equivalent</v>
      </c>
    </row>
    <row r="30" spans="1:7" ht="30" customHeight="1" x14ac:dyDescent="0.15">
      <c r="A30" s="63" t="s">
        <v>10</v>
      </c>
      <c r="B30" s="75" t="s">
        <v>42</v>
      </c>
      <c r="C30" s="75" t="s">
        <v>43</v>
      </c>
      <c r="D30" s="706"/>
      <c r="E30" s="627"/>
      <c r="F30" s="739"/>
      <c r="G30" s="630"/>
    </row>
    <row r="31" spans="1:7" ht="30" customHeight="1" x14ac:dyDescent="0.15">
      <c r="A31" s="63" t="s">
        <v>10</v>
      </c>
      <c r="B31" s="75" t="s">
        <v>44</v>
      </c>
      <c r="C31" s="75" t="s">
        <v>43</v>
      </c>
      <c r="D31" s="706"/>
      <c r="E31" s="627"/>
      <c r="F31" s="739"/>
      <c r="G31" s="630"/>
    </row>
    <row r="32" spans="1:7" ht="30" customHeight="1" x14ac:dyDescent="0.15">
      <c r="A32" s="63" t="s">
        <v>10</v>
      </c>
      <c r="B32" s="75" t="s">
        <v>45</v>
      </c>
      <c r="C32" s="75" t="s">
        <v>43</v>
      </c>
      <c r="D32" s="706"/>
      <c r="E32" s="627"/>
      <c r="F32" s="739"/>
      <c r="G32" s="630"/>
    </row>
    <row r="33" spans="1:7" ht="30" customHeight="1" x14ac:dyDescent="0.15">
      <c r="A33" s="63" t="s">
        <v>10</v>
      </c>
      <c r="B33" s="75" t="s">
        <v>46</v>
      </c>
      <c r="C33" s="75" t="s">
        <v>43</v>
      </c>
      <c r="D33" s="706"/>
      <c r="E33" s="627"/>
      <c r="F33" s="739"/>
      <c r="G33" s="630"/>
    </row>
    <row r="34" spans="1:7" ht="30" customHeight="1" x14ac:dyDescent="0.15">
      <c r="A34" s="63" t="s">
        <v>10</v>
      </c>
      <c r="B34" s="75" t="s">
        <v>47</v>
      </c>
      <c r="C34" s="75" t="s">
        <v>43</v>
      </c>
      <c r="D34" s="706"/>
      <c r="E34" s="627"/>
      <c r="F34" s="739"/>
      <c r="G34" s="630"/>
    </row>
    <row r="35" spans="1:7" ht="30" customHeight="1" x14ac:dyDescent="0.15">
      <c r="A35" s="63" t="s">
        <v>10</v>
      </c>
      <c r="B35" s="75" t="s">
        <v>48</v>
      </c>
      <c r="C35" s="75" t="s">
        <v>43</v>
      </c>
      <c r="D35" s="706"/>
      <c r="E35" s="627"/>
      <c r="F35" s="739"/>
      <c r="G35" s="630"/>
    </row>
    <row r="36" spans="1:7" ht="30" customHeight="1" x14ac:dyDescent="0.15">
      <c r="A36" s="63" t="s">
        <v>10</v>
      </c>
      <c r="B36" s="75" t="s">
        <v>49</v>
      </c>
      <c r="C36" s="75" t="s">
        <v>43</v>
      </c>
      <c r="D36" s="706"/>
      <c r="E36" s="627"/>
      <c r="F36" s="739"/>
      <c r="G36" s="630"/>
    </row>
    <row r="37" spans="1:7" ht="30" customHeight="1" x14ac:dyDescent="0.15">
      <c r="A37" s="63" t="s">
        <v>20</v>
      </c>
      <c r="B37" s="27" t="s">
        <v>50</v>
      </c>
      <c r="C37" s="614" t="s">
        <v>26</v>
      </c>
      <c r="D37" s="706"/>
      <c r="E37" s="627"/>
      <c r="F37" s="739" t="e">
        <f>VLOOKUP(C37,'[4]position description'!A$1:F$65536,3,FALSE)</f>
        <v>#REF!</v>
      </c>
      <c r="G37" s="630" t="str">
        <f>VLOOKUP(C37,'[4]position description'!A$1:F$65536,4,FALSE)</f>
        <v>Education:  Bachelor's degree                   
Experience:  3 years of relevant experience                
Training:  16 hours of relevant training    
Eligibility:  Career Service or its equivalent</v>
      </c>
    </row>
    <row r="38" spans="1:7" ht="30" customHeight="1" x14ac:dyDescent="0.15">
      <c r="A38" s="63" t="s">
        <v>20</v>
      </c>
      <c r="B38" s="27" t="s">
        <v>51</v>
      </c>
      <c r="C38" s="614" t="s">
        <v>26</v>
      </c>
      <c r="D38" s="706"/>
      <c r="E38" s="627"/>
      <c r="F38" s="739" t="e">
        <f>VLOOKUP(C38,'[4]position description'!A$1:F$65536,3,FALSE)</f>
        <v>#REF!</v>
      </c>
      <c r="G38" s="630" t="str">
        <f>VLOOKUP(C38,'[4]position description'!A$1:F$65536,4,FALSE)</f>
        <v>Education:  Bachelor's degree                   
Experience:  3 years of relevant experience                
Training:  16 hours of relevant training    
Eligibility:  Career Service or its equivalent</v>
      </c>
    </row>
    <row r="39" spans="1:7" ht="30" customHeight="1" x14ac:dyDescent="0.15">
      <c r="A39" s="63" t="s">
        <v>20</v>
      </c>
      <c r="B39" s="27" t="s">
        <v>52</v>
      </c>
      <c r="C39" s="614" t="s">
        <v>26</v>
      </c>
      <c r="D39" s="706"/>
      <c r="E39" s="627"/>
      <c r="F39" s="739" t="e">
        <f>VLOOKUP(C39,'[4]position description'!A$1:F$65536,3,FALSE)</f>
        <v>#REF!</v>
      </c>
      <c r="G39" s="630" t="str">
        <f>VLOOKUP(C39,'[4]position description'!A$1:F$65536,4,FALSE)</f>
        <v>Education:  Bachelor's degree                   
Experience:  3 years of relevant experience                
Training:  16 hours of relevant training    
Eligibility:  Career Service or its equivalent</v>
      </c>
    </row>
    <row r="40" spans="1:7" ht="30" customHeight="1" x14ac:dyDescent="0.15">
      <c r="A40" s="63" t="s">
        <v>20</v>
      </c>
      <c r="B40" s="27" t="s">
        <v>53</v>
      </c>
      <c r="C40" s="614" t="s">
        <v>26</v>
      </c>
      <c r="D40" s="706"/>
      <c r="E40" s="627"/>
      <c r="F40" s="739" t="e">
        <f>VLOOKUP(C40,'[4]position description'!A$1:F$65536,3,FALSE)</f>
        <v>#REF!</v>
      </c>
      <c r="G40" s="630" t="str">
        <f>VLOOKUP(C40,'[4]position description'!A$1:F$65536,4,FALSE)</f>
        <v>Education:  Bachelor's degree                   
Experience:  3 years of relevant experience                
Training:  16 hours of relevant training    
Eligibility:  Career Service or its equivalent</v>
      </c>
    </row>
    <row r="41" spans="1:7" ht="30" customHeight="1" x14ac:dyDescent="0.15">
      <c r="A41" s="63" t="s">
        <v>20</v>
      </c>
      <c r="B41" s="27" t="s">
        <v>54</v>
      </c>
      <c r="C41" s="614" t="s">
        <v>26</v>
      </c>
      <c r="D41" s="706"/>
      <c r="E41" s="627"/>
      <c r="F41" s="739" t="e">
        <f>VLOOKUP(C41,'[4]position description'!A$1:F$65536,3,FALSE)</f>
        <v>#REF!</v>
      </c>
      <c r="G41" s="630" t="str">
        <f>VLOOKUP(C41,'[4]position description'!A$1:F$65536,4,FALSE)</f>
        <v>Education:  Bachelor's degree                   
Experience:  3 years of relevant experience                
Training:  16 hours of relevant training    
Eligibility:  Career Service or its equivalent</v>
      </c>
    </row>
    <row r="42" spans="1:7" ht="30" customHeight="1" x14ac:dyDescent="0.15">
      <c r="A42" s="63" t="s">
        <v>14</v>
      </c>
      <c r="B42" s="27" t="s">
        <v>55</v>
      </c>
      <c r="C42" s="614" t="s">
        <v>26</v>
      </c>
      <c r="D42" s="706"/>
      <c r="E42" s="627"/>
      <c r="F42" s="739" t="e">
        <f>VLOOKUP(C42,'[4]position description'!A$1:F$65536,3,FALSE)</f>
        <v>#REF!</v>
      </c>
      <c r="G42" s="630" t="str">
        <f>VLOOKUP(C42,'[4]position description'!A$1:F$65536,4,FALSE)</f>
        <v>Education:  Bachelor's degree                   
Experience:  3 years of relevant experience                
Training:  16 hours of relevant training    
Eligibility:  Career Service or its equivalent</v>
      </c>
    </row>
    <row r="43" spans="1:7" ht="30" customHeight="1" x14ac:dyDescent="0.15">
      <c r="A43" s="63" t="s">
        <v>20</v>
      </c>
      <c r="B43" s="27" t="s">
        <v>56</v>
      </c>
      <c r="C43" s="614" t="s">
        <v>26</v>
      </c>
      <c r="D43" s="706"/>
      <c r="E43" s="627"/>
      <c r="F43" s="739" t="e">
        <f>VLOOKUP(C43,'[4]position description'!A$1:F$65536,3,FALSE)</f>
        <v>#REF!</v>
      </c>
      <c r="G43" s="630" t="str">
        <f>VLOOKUP(C43,'[4]position description'!A$1:F$65536,4,FALSE)</f>
        <v>Education:  Bachelor's degree                   
Experience:  3 years of relevant experience                
Training:  16 hours of relevant training    
Eligibility:  Career Service or its equivalent</v>
      </c>
    </row>
    <row r="44" spans="1:7" ht="135" x14ac:dyDescent="0.15">
      <c r="A44" s="63" t="s">
        <v>57</v>
      </c>
      <c r="B44" s="27" t="s">
        <v>58</v>
      </c>
      <c r="C44" s="75" t="s">
        <v>59</v>
      </c>
      <c r="D44" s="52">
        <v>18</v>
      </c>
      <c r="E44" s="600" t="s">
        <v>60</v>
      </c>
      <c r="F44" s="609" t="str">
        <f>VLOOKUP($C44,'[4]position description'!$A$1:$F$65536,5,FALSE)</f>
        <v>• Plans, directs, and coordinates the work of professional, technical and non-professional employees and assists the division chief</v>
      </c>
      <c r="G44" s="601" t="str">
        <f>VLOOKUP($C44,'[4]position description'!$A$1:$F$65536,6,FALSE)</f>
        <v>Ability to: systematically apply management procedures and practices by providing the necessary information to address possible risks in its area of concern; and perform administrative, technical and fiscal functions</v>
      </c>
    </row>
    <row r="45" spans="1:7" ht="15" customHeight="1" x14ac:dyDescent="0.15">
      <c r="A45" s="63" t="s">
        <v>10</v>
      </c>
      <c r="B45" s="75" t="s">
        <v>61</v>
      </c>
      <c r="C45" s="75" t="s">
        <v>62</v>
      </c>
      <c r="D45" s="740">
        <v>18</v>
      </c>
      <c r="E45" s="626" t="s">
        <v>63</v>
      </c>
      <c r="F45" s="626" t="s">
        <v>64</v>
      </c>
      <c r="G45" s="629" t="s">
        <v>65</v>
      </c>
    </row>
    <row r="46" spans="1:7" ht="15" customHeight="1" x14ac:dyDescent="0.15">
      <c r="A46" s="63" t="s">
        <v>10</v>
      </c>
      <c r="B46" s="75" t="s">
        <v>66</v>
      </c>
      <c r="C46" s="75" t="s">
        <v>62</v>
      </c>
      <c r="D46" s="706"/>
      <c r="E46" s="627"/>
      <c r="F46" s="627"/>
      <c r="G46" s="630"/>
    </row>
    <row r="47" spans="1:7" ht="15" customHeight="1" x14ac:dyDescent="0.15">
      <c r="A47" s="63" t="s">
        <v>10</v>
      </c>
      <c r="B47" s="75" t="s">
        <v>67</v>
      </c>
      <c r="C47" s="75" t="s">
        <v>62</v>
      </c>
      <c r="D47" s="706"/>
      <c r="E47" s="627"/>
      <c r="F47" s="627"/>
      <c r="G47" s="630"/>
    </row>
    <row r="48" spans="1:7" ht="15" customHeight="1" x14ac:dyDescent="0.15">
      <c r="A48" s="63" t="s">
        <v>10</v>
      </c>
      <c r="B48" s="75" t="s">
        <v>68</v>
      </c>
      <c r="C48" s="75" t="s">
        <v>62</v>
      </c>
      <c r="D48" s="706"/>
      <c r="E48" s="627"/>
      <c r="F48" s="627"/>
      <c r="G48" s="630"/>
    </row>
    <row r="49" spans="1:7" ht="15" customHeight="1" x14ac:dyDescent="0.15">
      <c r="A49" s="63" t="s">
        <v>10</v>
      </c>
      <c r="B49" s="75" t="s">
        <v>69</v>
      </c>
      <c r="C49" s="75" t="s">
        <v>62</v>
      </c>
      <c r="D49" s="706"/>
      <c r="E49" s="627"/>
      <c r="F49" s="627"/>
      <c r="G49" s="630"/>
    </row>
    <row r="50" spans="1:7" ht="15" customHeight="1" x14ac:dyDescent="0.15">
      <c r="A50" s="63" t="s">
        <v>10</v>
      </c>
      <c r="B50" s="75" t="s">
        <v>70</v>
      </c>
      <c r="C50" s="75" t="s">
        <v>62</v>
      </c>
      <c r="D50" s="706"/>
      <c r="E50" s="627"/>
      <c r="F50" s="627"/>
      <c r="G50" s="630"/>
    </row>
    <row r="51" spans="1:7" s="57" customFormat="1" ht="69" customHeight="1" x14ac:dyDescent="0.15">
      <c r="A51" s="63" t="s">
        <v>18</v>
      </c>
      <c r="B51" s="27" t="s">
        <v>71</v>
      </c>
      <c r="C51" s="613" t="s">
        <v>72</v>
      </c>
      <c r="D51" s="741"/>
      <c r="E51" s="628"/>
      <c r="F51" s="628"/>
      <c r="G51" s="631"/>
    </row>
    <row r="52" spans="1:7" s="57" customFormat="1" ht="53.25" customHeight="1" x14ac:dyDescent="0.15">
      <c r="A52" s="63" t="s">
        <v>10</v>
      </c>
      <c r="B52" s="75" t="s">
        <v>73</v>
      </c>
      <c r="C52" s="75" t="s">
        <v>74</v>
      </c>
      <c r="D52" s="616">
        <v>18</v>
      </c>
      <c r="E52" s="626" t="s">
        <v>75</v>
      </c>
      <c r="F52" s="626" t="s">
        <v>76</v>
      </c>
      <c r="G52" s="667" t="s">
        <v>77</v>
      </c>
    </row>
    <row r="53" spans="1:7" s="57" customFormat="1" ht="30" x14ac:dyDescent="0.15">
      <c r="A53" s="63" t="s">
        <v>10</v>
      </c>
      <c r="B53" s="75" t="s">
        <v>78</v>
      </c>
      <c r="C53" s="75" t="s">
        <v>74</v>
      </c>
      <c r="D53" s="616"/>
      <c r="E53" s="627"/>
      <c r="F53" s="627"/>
      <c r="G53" s="667"/>
    </row>
    <row r="54" spans="1:7" s="57" customFormat="1" ht="30" x14ac:dyDescent="0.15">
      <c r="A54" s="63" t="s">
        <v>10</v>
      </c>
      <c r="B54" s="75" t="s">
        <v>79</v>
      </c>
      <c r="C54" s="75" t="s">
        <v>74</v>
      </c>
      <c r="D54" s="616"/>
      <c r="E54" s="627"/>
      <c r="F54" s="627"/>
      <c r="G54" s="667"/>
    </row>
    <row r="55" spans="1:7" s="57" customFormat="1" ht="30" x14ac:dyDescent="0.15">
      <c r="A55" s="63" t="s">
        <v>10</v>
      </c>
      <c r="B55" s="75" t="s">
        <v>80</v>
      </c>
      <c r="C55" s="75" t="s">
        <v>74</v>
      </c>
      <c r="D55" s="616"/>
      <c r="E55" s="627"/>
      <c r="F55" s="627"/>
      <c r="G55" s="667"/>
    </row>
    <row r="56" spans="1:7" s="57" customFormat="1" ht="30" x14ac:dyDescent="0.15">
      <c r="A56" s="63" t="s">
        <v>10</v>
      </c>
      <c r="B56" s="75" t="s">
        <v>81</v>
      </c>
      <c r="C56" s="75" t="s">
        <v>74</v>
      </c>
      <c r="D56" s="616"/>
      <c r="E56" s="627"/>
      <c r="F56" s="627"/>
      <c r="G56" s="667"/>
    </row>
    <row r="57" spans="1:7" s="57" customFormat="1" ht="30" x14ac:dyDescent="0.15">
      <c r="A57" s="63" t="s">
        <v>10</v>
      </c>
      <c r="B57" s="75" t="s">
        <v>82</v>
      </c>
      <c r="C57" s="75" t="s">
        <v>74</v>
      </c>
      <c r="D57" s="616"/>
      <c r="E57" s="627"/>
      <c r="F57" s="627"/>
      <c r="G57" s="667"/>
    </row>
    <row r="58" spans="1:7" s="57" customFormat="1" ht="30" x14ac:dyDescent="0.15">
      <c r="A58" s="63" t="s">
        <v>10</v>
      </c>
      <c r="B58" s="75" t="s">
        <v>83</v>
      </c>
      <c r="C58" s="75" t="s">
        <v>74</v>
      </c>
      <c r="D58" s="616"/>
      <c r="E58" s="628"/>
      <c r="F58" s="628"/>
      <c r="G58" s="667"/>
    </row>
    <row r="59" spans="1:7" ht="30" customHeight="1" x14ac:dyDescent="0.15">
      <c r="A59" s="63" t="s">
        <v>37</v>
      </c>
      <c r="B59" s="27" t="s">
        <v>84</v>
      </c>
      <c r="C59" s="75" t="s">
        <v>85</v>
      </c>
      <c r="D59" s="742">
        <v>16</v>
      </c>
      <c r="E59" s="626" t="s">
        <v>86</v>
      </c>
      <c r="F59" s="640" t="str">
        <f>VLOOKUP($C59,'[4]position description'!$A$1:$F$65536,5,FALSE)</f>
        <v>• Performs a wide variety of customs operations duties in support of assigned functions; operations, service and/or division  
• Examine and assess import and export goods, including seized and abandoned goods, parcels, merchandise and baggage of passenge</v>
      </c>
      <c r="G59" s="629" t="str">
        <f>VLOOKUP($C59,'[4]position description'!$A$1:$F$65536,6,FALSE)</f>
        <v xml:space="preserve">Has basic to advance knowledge on the revised TCCP
</v>
      </c>
    </row>
    <row r="60" spans="1:7" ht="30" customHeight="1" x14ac:dyDescent="0.15">
      <c r="A60" s="193" t="s">
        <v>12</v>
      </c>
      <c r="B60" s="27" t="s">
        <v>87</v>
      </c>
      <c r="C60" s="75" t="s">
        <v>85</v>
      </c>
      <c r="D60" s="743"/>
      <c r="E60" s="627"/>
      <c r="F60" s="744" t="e">
        <f>VLOOKUP(C60,'[4]position description'!A$1:F$65536,3,FALSE)</f>
        <v>#REF!</v>
      </c>
      <c r="G60" s="630"/>
    </row>
    <row r="61" spans="1:7" ht="30" customHeight="1" x14ac:dyDescent="0.15">
      <c r="A61" s="193" t="s">
        <v>24</v>
      </c>
      <c r="B61" s="27" t="s">
        <v>88</v>
      </c>
      <c r="C61" s="75" t="s">
        <v>85</v>
      </c>
      <c r="D61" s="743"/>
      <c r="E61" s="627"/>
      <c r="F61" s="744" t="e">
        <f>VLOOKUP(C61,'[4]position description'!A$1:F$65536,3,FALSE)</f>
        <v>#REF!</v>
      </c>
      <c r="G61" s="630"/>
    </row>
    <row r="62" spans="1:7" ht="30" customHeight="1" x14ac:dyDescent="0.15">
      <c r="A62" s="63" t="s">
        <v>37</v>
      </c>
      <c r="B62" s="27" t="s">
        <v>89</v>
      </c>
      <c r="C62" s="75" t="s">
        <v>85</v>
      </c>
      <c r="D62" s="743"/>
      <c r="E62" s="627"/>
      <c r="F62" s="744" t="e">
        <f>VLOOKUP(C62,'[4]position description'!A$1:F$65536,3,FALSE)</f>
        <v>#REF!</v>
      </c>
      <c r="G62" s="630"/>
    </row>
    <row r="63" spans="1:7" ht="30" customHeight="1" x14ac:dyDescent="0.15">
      <c r="A63" s="63" t="s">
        <v>37</v>
      </c>
      <c r="B63" s="27" t="s">
        <v>90</v>
      </c>
      <c r="C63" s="75" t="s">
        <v>85</v>
      </c>
      <c r="D63" s="743"/>
      <c r="E63" s="627"/>
      <c r="F63" s="744" t="e">
        <f>VLOOKUP(C63,'[4]position description'!A$1:F$65536,3,FALSE)</f>
        <v>#REF!</v>
      </c>
      <c r="G63" s="630"/>
    </row>
    <row r="64" spans="1:7" ht="30" customHeight="1" x14ac:dyDescent="0.15">
      <c r="A64" s="63" t="s">
        <v>37</v>
      </c>
      <c r="B64" s="27" t="s">
        <v>91</v>
      </c>
      <c r="C64" s="75" t="s">
        <v>85</v>
      </c>
      <c r="D64" s="743"/>
      <c r="E64" s="627"/>
      <c r="F64" s="744" t="e">
        <f>VLOOKUP(C64,'[4]position description'!A$1:F$65536,3,FALSE)</f>
        <v>#REF!</v>
      </c>
      <c r="G64" s="630"/>
    </row>
    <row r="65" spans="1:7" ht="30" customHeight="1" x14ac:dyDescent="0.15">
      <c r="A65" s="193" t="s">
        <v>12</v>
      </c>
      <c r="B65" s="27" t="s">
        <v>92</v>
      </c>
      <c r="C65" s="75" t="s">
        <v>85</v>
      </c>
      <c r="D65" s="743"/>
      <c r="E65" s="627"/>
      <c r="F65" s="744" t="e">
        <f>VLOOKUP(C65,'[4]position description'!A$1:F$65536,3,FALSE)</f>
        <v>#REF!</v>
      </c>
      <c r="G65" s="630"/>
    </row>
    <row r="66" spans="1:7" ht="30" customHeight="1" x14ac:dyDescent="0.15">
      <c r="A66" s="193" t="s">
        <v>12</v>
      </c>
      <c r="B66" s="27" t="s">
        <v>93</v>
      </c>
      <c r="C66" s="75" t="s">
        <v>85</v>
      </c>
      <c r="D66" s="743"/>
      <c r="E66" s="627"/>
      <c r="F66" s="744" t="e">
        <f>VLOOKUP(C66,'[4]position description'!A$1:F$65536,3,FALSE)</f>
        <v>#REF!</v>
      </c>
      <c r="G66" s="630"/>
    </row>
    <row r="67" spans="1:7" ht="30" customHeight="1" x14ac:dyDescent="0.15">
      <c r="A67" s="193" t="s">
        <v>12</v>
      </c>
      <c r="B67" s="27" t="s">
        <v>94</v>
      </c>
      <c r="C67" s="75" t="s">
        <v>85</v>
      </c>
      <c r="D67" s="743"/>
      <c r="E67" s="627"/>
      <c r="F67" s="744" t="e">
        <f>VLOOKUP(C67,'[4]position description'!A$1:F$65536,3,FALSE)</f>
        <v>#REF!</v>
      </c>
      <c r="G67" s="630"/>
    </row>
    <row r="68" spans="1:7" ht="30" customHeight="1" x14ac:dyDescent="0.15">
      <c r="A68" s="193" t="s">
        <v>12</v>
      </c>
      <c r="B68" s="27" t="s">
        <v>95</v>
      </c>
      <c r="C68" s="75" t="s">
        <v>85</v>
      </c>
      <c r="D68" s="743"/>
      <c r="E68" s="627"/>
      <c r="F68" s="744" t="e">
        <f>VLOOKUP(C68,'[4]position description'!A$1:F$65536,3,FALSE)</f>
        <v>#REF!</v>
      </c>
      <c r="G68" s="630"/>
    </row>
    <row r="69" spans="1:7" ht="30" customHeight="1" x14ac:dyDescent="0.15">
      <c r="A69" s="193" t="s">
        <v>12</v>
      </c>
      <c r="B69" s="27" t="s">
        <v>96</v>
      </c>
      <c r="C69" s="75" t="s">
        <v>85</v>
      </c>
      <c r="D69" s="743"/>
      <c r="E69" s="627"/>
      <c r="F69" s="744" t="e">
        <f>VLOOKUP(C69,'[4]position description'!A$1:F$65536,3,FALSE)</f>
        <v>#REF!</v>
      </c>
      <c r="G69" s="630"/>
    </row>
    <row r="70" spans="1:7" ht="30" customHeight="1" x14ac:dyDescent="0.15">
      <c r="A70" s="193" t="s">
        <v>19</v>
      </c>
      <c r="B70" s="27" t="s">
        <v>97</v>
      </c>
      <c r="C70" s="75" t="s">
        <v>85</v>
      </c>
      <c r="D70" s="743"/>
      <c r="E70" s="627"/>
      <c r="F70" s="744" t="e">
        <f>VLOOKUP(C70,'[4]position description'!A$1:F$65536,3,FALSE)</f>
        <v>#REF!</v>
      </c>
      <c r="G70" s="630"/>
    </row>
    <row r="71" spans="1:7" ht="30" customHeight="1" x14ac:dyDescent="0.15">
      <c r="A71" s="193" t="s">
        <v>13</v>
      </c>
      <c r="B71" s="27" t="s">
        <v>98</v>
      </c>
      <c r="C71" s="75" t="s">
        <v>85</v>
      </c>
      <c r="D71" s="743"/>
      <c r="E71" s="627"/>
      <c r="F71" s="744" t="e">
        <f>VLOOKUP(C71,'[4]position description'!A$1:F$65536,3,FALSE)</f>
        <v>#REF!</v>
      </c>
      <c r="G71" s="630"/>
    </row>
    <row r="72" spans="1:7" ht="30" customHeight="1" x14ac:dyDescent="0.15">
      <c r="A72" s="193" t="s">
        <v>99</v>
      </c>
      <c r="B72" s="27" t="s">
        <v>100</v>
      </c>
      <c r="C72" s="75" t="s">
        <v>85</v>
      </c>
      <c r="D72" s="743"/>
      <c r="E72" s="627"/>
      <c r="F72" s="744" t="e">
        <f>VLOOKUP(C72,'[4]position description'!A$1:F$65536,3,FALSE)</f>
        <v>#REF!</v>
      </c>
      <c r="G72" s="630"/>
    </row>
    <row r="73" spans="1:7" ht="30" customHeight="1" x14ac:dyDescent="0.15">
      <c r="A73" s="193" t="s">
        <v>20</v>
      </c>
      <c r="B73" s="27" t="s">
        <v>101</v>
      </c>
      <c r="C73" s="75" t="s">
        <v>85</v>
      </c>
      <c r="D73" s="743"/>
      <c r="E73" s="627"/>
      <c r="F73" s="744" t="e">
        <f>VLOOKUP(C73,'[4]position description'!A$1:F$65536,3,FALSE)</f>
        <v>#REF!</v>
      </c>
      <c r="G73" s="630"/>
    </row>
    <row r="74" spans="1:7" ht="30" customHeight="1" x14ac:dyDescent="0.15">
      <c r="A74" s="193" t="s">
        <v>20</v>
      </c>
      <c r="B74" s="27" t="s">
        <v>102</v>
      </c>
      <c r="C74" s="75" t="s">
        <v>85</v>
      </c>
      <c r="D74" s="743"/>
      <c r="E74" s="627"/>
      <c r="F74" s="744" t="e">
        <f>VLOOKUP(C74,'[4]position description'!A$1:F$65536,3,FALSE)</f>
        <v>#REF!</v>
      </c>
      <c r="G74" s="630"/>
    </row>
    <row r="75" spans="1:7" ht="30" customHeight="1" x14ac:dyDescent="0.15">
      <c r="A75" s="193" t="s">
        <v>20</v>
      </c>
      <c r="B75" s="27" t="s">
        <v>103</v>
      </c>
      <c r="C75" s="75" t="s">
        <v>85</v>
      </c>
      <c r="D75" s="743"/>
      <c r="E75" s="627"/>
      <c r="F75" s="744" t="e">
        <f>VLOOKUP(C75,'[4]position description'!A$1:F$65536,3,FALSE)</f>
        <v>#REF!</v>
      </c>
      <c r="G75" s="630"/>
    </row>
    <row r="76" spans="1:7" ht="30" customHeight="1" x14ac:dyDescent="0.15">
      <c r="A76" s="193" t="s">
        <v>20</v>
      </c>
      <c r="B76" s="27" t="s">
        <v>104</v>
      </c>
      <c r="C76" s="75" t="s">
        <v>85</v>
      </c>
      <c r="D76" s="743"/>
      <c r="E76" s="627"/>
      <c r="F76" s="744" t="e">
        <f>VLOOKUP(C76,'[4]position description'!A$1:F$65536,3,FALSE)</f>
        <v>#REF!</v>
      </c>
      <c r="G76" s="630"/>
    </row>
    <row r="77" spans="1:7" ht="30" customHeight="1" x14ac:dyDescent="0.15">
      <c r="A77" s="193" t="s">
        <v>20</v>
      </c>
      <c r="B77" s="27" t="s">
        <v>105</v>
      </c>
      <c r="C77" s="75" t="s">
        <v>85</v>
      </c>
      <c r="D77" s="743"/>
      <c r="E77" s="627"/>
      <c r="F77" s="744" t="e">
        <f>VLOOKUP(C77,'[4]position description'!A$1:F$65536,3,FALSE)</f>
        <v>#REF!</v>
      </c>
      <c r="G77" s="630"/>
    </row>
    <row r="78" spans="1:7" ht="30" customHeight="1" x14ac:dyDescent="0.15">
      <c r="A78" s="193" t="s">
        <v>20</v>
      </c>
      <c r="B78" s="27" t="s">
        <v>106</v>
      </c>
      <c r="C78" s="75" t="s">
        <v>85</v>
      </c>
      <c r="D78" s="743"/>
      <c r="E78" s="627"/>
      <c r="F78" s="744" t="e">
        <f>VLOOKUP(C78,'[4]position description'!A$1:F$65536,3,FALSE)</f>
        <v>#REF!</v>
      </c>
      <c r="G78" s="630"/>
    </row>
    <row r="79" spans="1:7" ht="30" customHeight="1" x14ac:dyDescent="0.15">
      <c r="A79" s="193" t="s">
        <v>20</v>
      </c>
      <c r="B79" s="27" t="s">
        <v>107</v>
      </c>
      <c r="C79" s="75" t="s">
        <v>85</v>
      </c>
      <c r="D79" s="743"/>
      <c r="E79" s="627"/>
      <c r="F79" s="744" t="e">
        <f>VLOOKUP(C79,'[4]position description'!A$1:F$65536,3,FALSE)</f>
        <v>#REF!</v>
      </c>
      <c r="G79" s="630"/>
    </row>
    <row r="80" spans="1:7" ht="30" customHeight="1" x14ac:dyDescent="0.15">
      <c r="A80" s="193" t="s">
        <v>20</v>
      </c>
      <c r="B80" s="27" t="s">
        <v>108</v>
      </c>
      <c r="C80" s="75" t="s">
        <v>85</v>
      </c>
      <c r="D80" s="743"/>
      <c r="E80" s="627"/>
      <c r="F80" s="744" t="e">
        <f>VLOOKUP(C80,'[4]position description'!A$1:F$65536,3,FALSE)</f>
        <v>#REF!</v>
      </c>
      <c r="G80" s="630"/>
    </row>
    <row r="81" spans="1:7" ht="30" customHeight="1" x14ac:dyDescent="0.15">
      <c r="A81" s="193" t="s">
        <v>20</v>
      </c>
      <c r="B81" s="27" t="s">
        <v>109</v>
      </c>
      <c r="C81" s="75" t="s">
        <v>85</v>
      </c>
      <c r="D81" s="743"/>
      <c r="E81" s="627"/>
      <c r="F81" s="744" t="e">
        <f>VLOOKUP(C81,'[4]position description'!A$1:F$65536,3,FALSE)</f>
        <v>#REF!</v>
      </c>
      <c r="G81" s="630"/>
    </row>
    <row r="82" spans="1:7" ht="30" customHeight="1" x14ac:dyDescent="0.15">
      <c r="A82" s="193" t="s">
        <v>20</v>
      </c>
      <c r="B82" s="27" t="s">
        <v>110</v>
      </c>
      <c r="C82" s="75" t="s">
        <v>85</v>
      </c>
      <c r="D82" s="743"/>
      <c r="E82" s="627"/>
      <c r="F82" s="744" t="e">
        <f>VLOOKUP(C82,'[4]position description'!A$1:F$65536,3,FALSE)</f>
        <v>#REF!</v>
      </c>
      <c r="G82" s="630"/>
    </row>
    <row r="83" spans="1:7" ht="30" customHeight="1" x14ac:dyDescent="0.15">
      <c r="A83" s="193" t="s">
        <v>20</v>
      </c>
      <c r="B83" s="27" t="s">
        <v>111</v>
      </c>
      <c r="C83" s="75" t="s">
        <v>85</v>
      </c>
      <c r="D83" s="743"/>
      <c r="E83" s="627"/>
      <c r="F83" s="744" t="e">
        <f>VLOOKUP(C83,'[4]position description'!A$1:F$65536,3,FALSE)</f>
        <v>#REF!</v>
      </c>
      <c r="G83" s="630"/>
    </row>
    <row r="84" spans="1:7" ht="30" customHeight="1" x14ac:dyDescent="0.15">
      <c r="A84" s="193" t="s">
        <v>20</v>
      </c>
      <c r="B84" s="27" t="s">
        <v>112</v>
      </c>
      <c r="C84" s="75" t="s">
        <v>85</v>
      </c>
      <c r="D84" s="743"/>
      <c r="E84" s="627"/>
      <c r="F84" s="744" t="e">
        <f>VLOOKUP(C84,'[4]position description'!A$1:F$65536,3,FALSE)</f>
        <v>#REF!</v>
      </c>
      <c r="G84" s="630"/>
    </row>
    <row r="85" spans="1:7" ht="30" customHeight="1" x14ac:dyDescent="0.15">
      <c r="A85" s="193" t="s">
        <v>20</v>
      </c>
      <c r="B85" s="27" t="s">
        <v>113</v>
      </c>
      <c r="C85" s="75" t="s">
        <v>85</v>
      </c>
      <c r="D85" s="743"/>
      <c r="E85" s="627"/>
      <c r="F85" s="744" t="e">
        <f>VLOOKUP(C85,'[4]position description'!A$1:F$65536,3,FALSE)</f>
        <v>#REF!</v>
      </c>
      <c r="G85" s="630"/>
    </row>
    <row r="86" spans="1:7" ht="30" customHeight="1" x14ac:dyDescent="0.15">
      <c r="A86" s="193" t="s">
        <v>20</v>
      </c>
      <c r="B86" s="27" t="s">
        <v>114</v>
      </c>
      <c r="C86" s="75" t="s">
        <v>85</v>
      </c>
      <c r="D86" s="743"/>
      <c r="E86" s="627"/>
      <c r="F86" s="744" t="e">
        <f>VLOOKUP(C86,'[4]position description'!A$1:F$65536,3,FALSE)</f>
        <v>#REF!</v>
      </c>
      <c r="G86" s="630"/>
    </row>
    <row r="87" spans="1:7" ht="30" customHeight="1" x14ac:dyDescent="0.15">
      <c r="A87" s="193" t="s">
        <v>20</v>
      </c>
      <c r="B87" s="27" t="s">
        <v>115</v>
      </c>
      <c r="C87" s="75" t="s">
        <v>85</v>
      </c>
      <c r="D87" s="743"/>
      <c r="E87" s="627"/>
      <c r="F87" s="744" t="e">
        <f>VLOOKUP(C87,'[4]position description'!A$1:F$65536,3,FALSE)</f>
        <v>#REF!</v>
      </c>
      <c r="G87" s="630"/>
    </row>
    <row r="88" spans="1:7" ht="30" customHeight="1" x14ac:dyDescent="0.15">
      <c r="A88" s="193" t="s">
        <v>20</v>
      </c>
      <c r="B88" s="27" t="s">
        <v>116</v>
      </c>
      <c r="C88" s="75" t="s">
        <v>85</v>
      </c>
      <c r="D88" s="743"/>
      <c r="E88" s="627"/>
      <c r="F88" s="744" t="e">
        <f>VLOOKUP(C88,'[4]position description'!A$1:F$65536,3,FALSE)</f>
        <v>#REF!</v>
      </c>
      <c r="G88" s="630"/>
    </row>
    <row r="89" spans="1:7" ht="30" customHeight="1" x14ac:dyDescent="0.15">
      <c r="A89" s="193" t="s">
        <v>20</v>
      </c>
      <c r="B89" s="27" t="s">
        <v>117</v>
      </c>
      <c r="C89" s="75" t="s">
        <v>85</v>
      </c>
      <c r="D89" s="743"/>
      <c r="E89" s="627"/>
      <c r="F89" s="744" t="e">
        <f>VLOOKUP(C89,'[4]position description'!A$1:F$65536,3,FALSE)</f>
        <v>#REF!</v>
      </c>
      <c r="G89" s="630"/>
    </row>
    <row r="90" spans="1:7" ht="30" customHeight="1" x14ac:dyDescent="0.15">
      <c r="A90" s="193" t="s">
        <v>20</v>
      </c>
      <c r="B90" s="27" t="s">
        <v>118</v>
      </c>
      <c r="C90" s="75" t="s">
        <v>85</v>
      </c>
      <c r="D90" s="743"/>
      <c r="E90" s="627"/>
      <c r="F90" s="744" t="e">
        <f>VLOOKUP(C90,'[4]position description'!A$1:F$65536,3,FALSE)</f>
        <v>#REF!</v>
      </c>
      <c r="G90" s="630"/>
    </row>
    <row r="91" spans="1:7" ht="30" customHeight="1" x14ac:dyDescent="0.15">
      <c r="A91" s="193" t="s">
        <v>20</v>
      </c>
      <c r="B91" s="27" t="s">
        <v>119</v>
      </c>
      <c r="C91" s="75" t="s">
        <v>85</v>
      </c>
      <c r="D91" s="743"/>
      <c r="E91" s="627"/>
      <c r="F91" s="744" t="e">
        <f>VLOOKUP(C91,'[4]position description'!A$1:F$65536,3,FALSE)</f>
        <v>#REF!</v>
      </c>
      <c r="G91" s="630"/>
    </row>
    <row r="92" spans="1:7" ht="30" customHeight="1" x14ac:dyDescent="0.15">
      <c r="A92" s="193" t="s">
        <v>20</v>
      </c>
      <c r="B92" s="27" t="s">
        <v>120</v>
      </c>
      <c r="C92" s="75" t="s">
        <v>85</v>
      </c>
      <c r="D92" s="743"/>
      <c r="E92" s="627"/>
      <c r="F92" s="744" t="e">
        <f>VLOOKUP(C92,'[4]position description'!A$1:F$65536,3,FALSE)</f>
        <v>#REF!</v>
      </c>
      <c r="G92" s="630"/>
    </row>
    <row r="93" spans="1:7" ht="30" customHeight="1" x14ac:dyDescent="0.15">
      <c r="A93" s="193" t="s">
        <v>20</v>
      </c>
      <c r="B93" s="27" t="s">
        <v>121</v>
      </c>
      <c r="C93" s="75" t="s">
        <v>85</v>
      </c>
      <c r="D93" s="743"/>
      <c r="E93" s="627"/>
      <c r="F93" s="744" t="e">
        <f>VLOOKUP(C93,'[4]position description'!A$1:F$65536,3,FALSE)</f>
        <v>#REF!</v>
      </c>
      <c r="G93" s="630"/>
    </row>
    <row r="94" spans="1:7" ht="30" customHeight="1" x14ac:dyDescent="0.15">
      <c r="A94" s="193" t="s">
        <v>20</v>
      </c>
      <c r="B94" s="27" t="s">
        <v>122</v>
      </c>
      <c r="C94" s="75" t="s">
        <v>85</v>
      </c>
      <c r="D94" s="743"/>
      <c r="E94" s="627"/>
      <c r="F94" s="744" t="e">
        <f>VLOOKUP(C94,'[4]position description'!A$1:F$65536,3,FALSE)</f>
        <v>#REF!</v>
      </c>
      <c r="G94" s="630"/>
    </row>
    <row r="95" spans="1:7" ht="30" customHeight="1" x14ac:dyDescent="0.15">
      <c r="A95" s="193" t="s">
        <v>20</v>
      </c>
      <c r="B95" s="27" t="s">
        <v>123</v>
      </c>
      <c r="C95" s="75" t="s">
        <v>85</v>
      </c>
      <c r="D95" s="743"/>
      <c r="E95" s="627"/>
      <c r="F95" s="744" t="e">
        <f>VLOOKUP(C95,'[4]position description'!A$1:F$65536,3,FALSE)</f>
        <v>#REF!</v>
      </c>
      <c r="G95" s="630"/>
    </row>
    <row r="96" spans="1:7" ht="30" customHeight="1" x14ac:dyDescent="0.15">
      <c r="A96" s="193" t="s">
        <v>20</v>
      </c>
      <c r="B96" s="27" t="s">
        <v>124</v>
      </c>
      <c r="C96" s="75" t="s">
        <v>85</v>
      </c>
      <c r="D96" s="743"/>
      <c r="E96" s="627"/>
      <c r="F96" s="744" t="e">
        <f>VLOOKUP(C96,'[4]position description'!A$1:F$65536,3,FALSE)</f>
        <v>#REF!</v>
      </c>
      <c r="G96" s="630"/>
    </row>
    <row r="97" spans="1:7" ht="30" customHeight="1" x14ac:dyDescent="0.15">
      <c r="A97" s="193" t="s">
        <v>20</v>
      </c>
      <c r="B97" s="27" t="s">
        <v>125</v>
      </c>
      <c r="C97" s="75" t="s">
        <v>85</v>
      </c>
      <c r="D97" s="743"/>
      <c r="E97" s="627"/>
      <c r="F97" s="744" t="e">
        <f>VLOOKUP(C97,'[4]position description'!A$1:F$65536,3,FALSE)</f>
        <v>#REF!</v>
      </c>
      <c r="G97" s="630"/>
    </row>
    <row r="98" spans="1:7" ht="30" customHeight="1" x14ac:dyDescent="0.15">
      <c r="A98" s="63" t="s">
        <v>37</v>
      </c>
      <c r="B98" s="27" t="s">
        <v>126</v>
      </c>
      <c r="C98" s="75" t="s">
        <v>85</v>
      </c>
      <c r="D98" s="743"/>
      <c r="E98" s="627"/>
      <c r="F98" s="744" t="e">
        <f>VLOOKUP(C98,'[4]position description'!A$1:F$65536,3,FALSE)</f>
        <v>#REF!</v>
      </c>
      <c r="G98" s="630"/>
    </row>
    <row r="99" spans="1:7" ht="30" customHeight="1" x14ac:dyDescent="0.15">
      <c r="A99" s="63" t="s">
        <v>37</v>
      </c>
      <c r="B99" s="27" t="s">
        <v>127</v>
      </c>
      <c r="C99" s="75" t="s">
        <v>85</v>
      </c>
      <c r="D99" s="743"/>
      <c r="E99" s="627"/>
      <c r="F99" s="744" t="e">
        <f>VLOOKUP(C99,'[4]position description'!A$1:F$65536,3,FALSE)</f>
        <v>#REF!</v>
      </c>
      <c r="G99" s="630"/>
    </row>
    <row r="100" spans="1:7" ht="30" customHeight="1" x14ac:dyDescent="0.15">
      <c r="A100" s="193" t="s">
        <v>20</v>
      </c>
      <c r="B100" s="27" t="s">
        <v>128</v>
      </c>
      <c r="C100" s="75" t="s">
        <v>85</v>
      </c>
      <c r="D100" s="743"/>
      <c r="E100" s="627"/>
      <c r="F100" s="744" t="e">
        <f>VLOOKUP(C100,'[4]position description'!A$1:F$65536,3,FALSE)</f>
        <v>#REF!</v>
      </c>
      <c r="G100" s="630"/>
    </row>
    <row r="101" spans="1:7" ht="30" customHeight="1" x14ac:dyDescent="0.15">
      <c r="A101" s="193" t="s">
        <v>20</v>
      </c>
      <c r="B101" s="27" t="s">
        <v>129</v>
      </c>
      <c r="C101" s="75" t="s">
        <v>85</v>
      </c>
      <c r="D101" s="743"/>
      <c r="E101" s="627"/>
      <c r="F101" s="744" t="e">
        <f>VLOOKUP(C101,'[4]position description'!A$1:F$65536,3,FALSE)</f>
        <v>#REF!</v>
      </c>
      <c r="G101" s="630"/>
    </row>
    <row r="102" spans="1:7" ht="30" customHeight="1" x14ac:dyDescent="0.15">
      <c r="A102" s="193" t="s">
        <v>20</v>
      </c>
      <c r="B102" s="27" t="s">
        <v>130</v>
      </c>
      <c r="C102" s="75" t="s">
        <v>85</v>
      </c>
      <c r="D102" s="743"/>
      <c r="E102" s="627"/>
      <c r="F102" s="744" t="e">
        <f>VLOOKUP(C102,'[4]position description'!A$1:F$65536,3,FALSE)</f>
        <v>#REF!</v>
      </c>
      <c r="G102" s="630"/>
    </row>
    <row r="103" spans="1:7" ht="30" customHeight="1" x14ac:dyDescent="0.15">
      <c r="A103" s="193" t="s">
        <v>20</v>
      </c>
      <c r="B103" s="27" t="s">
        <v>131</v>
      </c>
      <c r="C103" s="75" t="s">
        <v>85</v>
      </c>
      <c r="D103" s="743"/>
      <c r="E103" s="627"/>
      <c r="F103" s="744" t="e">
        <f>VLOOKUP(C103,'[4]position description'!A$1:F$65536,3,FALSE)</f>
        <v>#REF!</v>
      </c>
      <c r="G103" s="630"/>
    </row>
    <row r="104" spans="1:7" ht="30" customHeight="1" x14ac:dyDescent="0.15">
      <c r="A104" s="193" t="s">
        <v>20</v>
      </c>
      <c r="B104" s="27" t="s">
        <v>132</v>
      </c>
      <c r="C104" s="75" t="s">
        <v>85</v>
      </c>
      <c r="D104" s="743"/>
      <c r="E104" s="627"/>
      <c r="F104" s="744" t="e">
        <f>VLOOKUP(C104,'[4]position description'!A$1:F$65536,3,FALSE)</f>
        <v>#REF!</v>
      </c>
      <c r="G104" s="630"/>
    </row>
    <row r="105" spans="1:7" ht="30" customHeight="1" x14ac:dyDescent="0.15">
      <c r="A105" s="193" t="s">
        <v>20</v>
      </c>
      <c r="B105" s="27" t="s">
        <v>133</v>
      </c>
      <c r="C105" s="75" t="s">
        <v>85</v>
      </c>
      <c r="D105" s="743"/>
      <c r="E105" s="627"/>
      <c r="F105" s="744" t="e">
        <f>VLOOKUP(C105,'[4]position description'!A$1:F$65536,3,FALSE)</f>
        <v>#REF!</v>
      </c>
      <c r="G105" s="630"/>
    </row>
    <row r="106" spans="1:7" ht="30" customHeight="1" x14ac:dyDescent="0.15">
      <c r="A106" s="193" t="s">
        <v>20</v>
      </c>
      <c r="B106" s="27" t="s">
        <v>134</v>
      </c>
      <c r="C106" s="75" t="s">
        <v>85</v>
      </c>
      <c r="D106" s="743"/>
      <c r="E106" s="627"/>
      <c r="F106" s="744" t="e">
        <f>VLOOKUP(C106,'[4]position description'!A$1:F$65536,3,FALSE)</f>
        <v>#REF!</v>
      </c>
      <c r="G106" s="630"/>
    </row>
    <row r="107" spans="1:7" ht="30" customHeight="1" x14ac:dyDescent="0.15">
      <c r="A107" s="193" t="s">
        <v>20</v>
      </c>
      <c r="B107" s="27" t="s">
        <v>135</v>
      </c>
      <c r="C107" s="75" t="s">
        <v>85</v>
      </c>
      <c r="D107" s="743"/>
      <c r="E107" s="627"/>
      <c r="F107" s="744" t="e">
        <f>VLOOKUP(C107,'[4]position description'!A$1:F$65536,3,FALSE)</f>
        <v>#REF!</v>
      </c>
      <c r="G107" s="630"/>
    </row>
    <row r="108" spans="1:7" ht="30" customHeight="1" x14ac:dyDescent="0.15">
      <c r="A108" s="193" t="s">
        <v>20</v>
      </c>
      <c r="B108" s="27" t="s">
        <v>136</v>
      </c>
      <c r="C108" s="75" t="s">
        <v>85</v>
      </c>
      <c r="D108" s="743"/>
      <c r="E108" s="627"/>
      <c r="F108" s="744" t="e">
        <f>VLOOKUP(C108,'[4]position description'!A$1:F$65536,3,FALSE)</f>
        <v>#REF!</v>
      </c>
      <c r="G108" s="630"/>
    </row>
    <row r="109" spans="1:7" ht="30" customHeight="1" x14ac:dyDescent="0.15">
      <c r="A109" s="193" t="s">
        <v>20</v>
      </c>
      <c r="B109" s="27" t="s">
        <v>137</v>
      </c>
      <c r="C109" s="75" t="s">
        <v>85</v>
      </c>
      <c r="D109" s="743"/>
      <c r="E109" s="627"/>
      <c r="F109" s="744" t="e">
        <f>VLOOKUP(C109,'[4]position description'!A$1:F$65536,3,FALSE)</f>
        <v>#REF!</v>
      </c>
      <c r="G109" s="630"/>
    </row>
    <row r="110" spans="1:7" ht="30" customHeight="1" x14ac:dyDescent="0.15">
      <c r="A110" s="193" t="s">
        <v>20</v>
      </c>
      <c r="B110" s="27" t="s">
        <v>138</v>
      </c>
      <c r="C110" s="75" t="s">
        <v>85</v>
      </c>
      <c r="D110" s="743"/>
      <c r="E110" s="627"/>
      <c r="F110" s="744" t="e">
        <f>VLOOKUP(C110,'[4]position description'!A$1:F$65536,3,FALSE)</f>
        <v>#REF!</v>
      </c>
      <c r="G110" s="630"/>
    </row>
    <row r="111" spans="1:7" ht="30" customHeight="1" x14ac:dyDescent="0.15">
      <c r="A111" s="193" t="s">
        <v>20</v>
      </c>
      <c r="B111" s="27" t="s">
        <v>139</v>
      </c>
      <c r="C111" s="75" t="s">
        <v>85</v>
      </c>
      <c r="D111" s="743"/>
      <c r="E111" s="627"/>
      <c r="F111" s="744" t="e">
        <f>VLOOKUP(C111,'[4]position description'!A$1:F$65536,3,FALSE)</f>
        <v>#REF!</v>
      </c>
      <c r="G111" s="630"/>
    </row>
    <row r="112" spans="1:7" ht="30" customHeight="1" x14ac:dyDescent="0.15">
      <c r="A112" s="193" t="s">
        <v>20</v>
      </c>
      <c r="B112" s="27" t="s">
        <v>140</v>
      </c>
      <c r="C112" s="75" t="s">
        <v>85</v>
      </c>
      <c r="D112" s="743"/>
      <c r="E112" s="627"/>
      <c r="F112" s="744" t="e">
        <f>VLOOKUP(C112,'[4]position description'!A$1:F$65536,3,FALSE)</f>
        <v>#REF!</v>
      </c>
      <c r="G112" s="630"/>
    </row>
    <row r="113" spans="1:7" ht="30" customHeight="1" x14ac:dyDescent="0.15">
      <c r="A113" s="63" t="s">
        <v>37</v>
      </c>
      <c r="B113" s="27" t="s">
        <v>141</v>
      </c>
      <c r="C113" s="75" t="s">
        <v>85</v>
      </c>
      <c r="D113" s="743"/>
      <c r="E113" s="627"/>
      <c r="F113" s="744" t="e">
        <f>VLOOKUP(C113,'[4]position description'!A$1:F$65536,3,FALSE)</f>
        <v>#REF!</v>
      </c>
      <c r="G113" s="630"/>
    </row>
    <row r="114" spans="1:7" ht="30" customHeight="1" x14ac:dyDescent="0.15">
      <c r="A114" s="193" t="s">
        <v>20</v>
      </c>
      <c r="B114" s="27" t="s">
        <v>142</v>
      </c>
      <c r="C114" s="75" t="s">
        <v>85</v>
      </c>
      <c r="D114" s="743"/>
      <c r="E114" s="627"/>
      <c r="F114" s="744" t="e">
        <f>VLOOKUP(C114,'[4]position description'!A$1:F$65536,3,FALSE)</f>
        <v>#REF!</v>
      </c>
      <c r="G114" s="630"/>
    </row>
    <row r="115" spans="1:7" ht="30" customHeight="1" x14ac:dyDescent="0.15">
      <c r="A115" s="193" t="s">
        <v>20</v>
      </c>
      <c r="B115" s="27" t="s">
        <v>143</v>
      </c>
      <c r="C115" s="75" t="s">
        <v>85</v>
      </c>
      <c r="D115" s="743"/>
      <c r="E115" s="627"/>
      <c r="F115" s="744" t="e">
        <f>VLOOKUP(C115,'[4]position description'!A$1:F$65536,3,FALSE)</f>
        <v>#REF!</v>
      </c>
      <c r="G115" s="630"/>
    </row>
    <row r="116" spans="1:7" ht="30" customHeight="1" x14ac:dyDescent="0.15">
      <c r="A116" s="193" t="s">
        <v>20</v>
      </c>
      <c r="B116" s="27" t="s">
        <v>144</v>
      </c>
      <c r="C116" s="75" t="s">
        <v>85</v>
      </c>
      <c r="D116" s="743"/>
      <c r="E116" s="627"/>
      <c r="F116" s="744" t="e">
        <f>VLOOKUP(C116,'[4]position description'!A$1:F$65536,3,FALSE)</f>
        <v>#REF!</v>
      </c>
      <c r="G116" s="630"/>
    </row>
    <row r="117" spans="1:7" ht="30" customHeight="1" x14ac:dyDescent="0.15">
      <c r="A117" s="193" t="s">
        <v>20</v>
      </c>
      <c r="B117" s="27" t="s">
        <v>145</v>
      </c>
      <c r="C117" s="75" t="s">
        <v>85</v>
      </c>
      <c r="D117" s="743"/>
      <c r="E117" s="627"/>
      <c r="F117" s="744" t="e">
        <f>VLOOKUP(C117,'[4]position description'!A$1:F$65536,3,FALSE)</f>
        <v>#REF!</v>
      </c>
      <c r="G117" s="630"/>
    </row>
    <row r="118" spans="1:7" ht="30" customHeight="1" x14ac:dyDescent="0.15">
      <c r="A118" s="193" t="s">
        <v>20</v>
      </c>
      <c r="B118" s="27" t="s">
        <v>146</v>
      </c>
      <c r="C118" s="75" t="s">
        <v>85</v>
      </c>
      <c r="D118" s="743"/>
      <c r="E118" s="627"/>
      <c r="F118" s="744" t="e">
        <f>VLOOKUP(C118,'[4]position description'!A$1:F$65536,3,FALSE)</f>
        <v>#REF!</v>
      </c>
      <c r="G118" s="630"/>
    </row>
    <row r="119" spans="1:7" ht="30" customHeight="1" x14ac:dyDescent="0.15">
      <c r="A119" s="193" t="s">
        <v>20</v>
      </c>
      <c r="B119" s="27" t="s">
        <v>147</v>
      </c>
      <c r="C119" s="75" t="s">
        <v>85</v>
      </c>
      <c r="D119" s="743"/>
      <c r="E119" s="627"/>
      <c r="F119" s="744" t="e">
        <f>VLOOKUP(C119,'[4]position description'!A$1:F$65536,3,FALSE)</f>
        <v>#REF!</v>
      </c>
      <c r="G119" s="630"/>
    </row>
    <row r="120" spans="1:7" ht="30" customHeight="1" x14ac:dyDescent="0.15">
      <c r="A120" s="193" t="s">
        <v>20</v>
      </c>
      <c r="B120" s="27" t="s">
        <v>148</v>
      </c>
      <c r="C120" s="75" t="s">
        <v>85</v>
      </c>
      <c r="D120" s="743"/>
      <c r="E120" s="627"/>
      <c r="F120" s="744" t="e">
        <f>VLOOKUP(C120,'[4]position description'!A$1:F$65536,3,FALSE)</f>
        <v>#REF!</v>
      </c>
      <c r="G120" s="630"/>
    </row>
    <row r="121" spans="1:7" ht="30" customHeight="1" x14ac:dyDescent="0.15">
      <c r="A121" s="193" t="s">
        <v>20</v>
      </c>
      <c r="B121" s="27" t="s">
        <v>149</v>
      </c>
      <c r="C121" s="75" t="s">
        <v>85</v>
      </c>
      <c r="D121" s="743"/>
      <c r="E121" s="627"/>
      <c r="F121" s="744" t="e">
        <f>VLOOKUP(C121,'[4]position description'!A$1:F$65536,3,FALSE)</f>
        <v>#REF!</v>
      </c>
      <c r="G121" s="630"/>
    </row>
    <row r="122" spans="1:7" ht="30" customHeight="1" x14ac:dyDescent="0.15">
      <c r="A122" s="193" t="s">
        <v>20</v>
      </c>
      <c r="B122" s="27" t="s">
        <v>150</v>
      </c>
      <c r="C122" s="75" t="s">
        <v>85</v>
      </c>
      <c r="D122" s="743"/>
      <c r="E122" s="627"/>
      <c r="F122" s="744" t="e">
        <f>VLOOKUP(C122,'[4]position description'!A$1:F$65536,3,FALSE)</f>
        <v>#REF!</v>
      </c>
      <c r="G122" s="630"/>
    </row>
    <row r="123" spans="1:7" ht="30" customHeight="1" x14ac:dyDescent="0.15">
      <c r="A123" s="193" t="s">
        <v>20</v>
      </c>
      <c r="B123" s="27" t="s">
        <v>151</v>
      </c>
      <c r="C123" s="75" t="s">
        <v>85</v>
      </c>
      <c r="D123" s="743"/>
      <c r="E123" s="627"/>
      <c r="F123" s="744" t="e">
        <f>VLOOKUP(C123,'[4]position description'!A$1:F$65536,3,FALSE)</f>
        <v>#REF!</v>
      </c>
      <c r="G123" s="630"/>
    </row>
    <row r="124" spans="1:7" ht="30" customHeight="1" x14ac:dyDescent="0.15">
      <c r="A124" s="193" t="s">
        <v>20</v>
      </c>
      <c r="B124" s="27" t="s">
        <v>152</v>
      </c>
      <c r="C124" s="75" t="s">
        <v>85</v>
      </c>
      <c r="D124" s="743"/>
      <c r="E124" s="627"/>
      <c r="F124" s="744" t="e">
        <f>VLOOKUP(C124,'[4]position description'!A$1:F$65536,3,FALSE)</f>
        <v>#REF!</v>
      </c>
      <c r="G124" s="630"/>
    </row>
    <row r="125" spans="1:7" ht="30" customHeight="1" x14ac:dyDescent="0.15">
      <c r="A125" s="193" t="s">
        <v>20</v>
      </c>
      <c r="B125" s="27" t="s">
        <v>153</v>
      </c>
      <c r="C125" s="75" t="s">
        <v>85</v>
      </c>
      <c r="D125" s="743"/>
      <c r="E125" s="627"/>
      <c r="F125" s="744" t="e">
        <f>VLOOKUP(C125,'[4]position description'!A$1:F$65536,3,FALSE)</f>
        <v>#REF!</v>
      </c>
      <c r="G125" s="630"/>
    </row>
    <row r="126" spans="1:7" ht="30" customHeight="1" x14ac:dyDescent="0.15">
      <c r="A126" s="193" t="s">
        <v>20</v>
      </c>
      <c r="B126" s="27" t="s">
        <v>154</v>
      </c>
      <c r="C126" s="75" t="s">
        <v>85</v>
      </c>
      <c r="D126" s="743"/>
      <c r="E126" s="627"/>
      <c r="F126" s="744" t="e">
        <f>VLOOKUP(C126,'[4]position description'!A$1:F$65536,3,FALSE)</f>
        <v>#REF!</v>
      </c>
      <c r="G126" s="630"/>
    </row>
    <row r="127" spans="1:7" ht="30" customHeight="1" x14ac:dyDescent="0.15">
      <c r="A127" s="63" t="s">
        <v>10</v>
      </c>
      <c r="B127" s="75" t="s">
        <v>155</v>
      </c>
      <c r="C127" s="75" t="s">
        <v>156</v>
      </c>
      <c r="D127" s="743"/>
      <c r="E127" s="627"/>
      <c r="F127" s="744"/>
      <c r="G127" s="630"/>
    </row>
    <row r="128" spans="1:7" ht="30" customHeight="1" x14ac:dyDescent="0.15">
      <c r="A128" s="63" t="s">
        <v>10</v>
      </c>
      <c r="B128" s="75" t="s">
        <v>157</v>
      </c>
      <c r="C128" s="75" t="s">
        <v>156</v>
      </c>
      <c r="D128" s="743"/>
      <c r="E128" s="627"/>
      <c r="F128" s="744"/>
      <c r="G128" s="630"/>
    </row>
    <row r="129" spans="1:7" ht="30" customHeight="1" x14ac:dyDescent="0.15">
      <c r="A129" s="63" t="s">
        <v>10</v>
      </c>
      <c r="B129" s="75" t="s">
        <v>158</v>
      </c>
      <c r="C129" s="75" t="s">
        <v>156</v>
      </c>
      <c r="D129" s="743"/>
      <c r="E129" s="627"/>
      <c r="F129" s="744"/>
      <c r="G129" s="630"/>
    </row>
    <row r="130" spans="1:7" ht="30" customHeight="1" x14ac:dyDescent="0.15">
      <c r="A130" s="63" t="s">
        <v>10</v>
      </c>
      <c r="B130" s="75" t="s">
        <v>159</v>
      </c>
      <c r="C130" s="75" t="s">
        <v>156</v>
      </c>
      <c r="D130" s="743"/>
      <c r="E130" s="627"/>
      <c r="F130" s="744"/>
      <c r="G130" s="630"/>
    </row>
    <row r="131" spans="1:7" ht="30" customHeight="1" x14ac:dyDescent="0.15">
      <c r="A131" s="63" t="s">
        <v>10</v>
      </c>
      <c r="B131" s="75" t="s">
        <v>160</v>
      </c>
      <c r="C131" s="75" t="s">
        <v>156</v>
      </c>
      <c r="D131" s="743"/>
      <c r="E131" s="627"/>
      <c r="F131" s="744"/>
      <c r="G131" s="630"/>
    </row>
    <row r="132" spans="1:7" ht="30" customHeight="1" x14ac:dyDescent="0.15">
      <c r="A132" s="63" t="s">
        <v>10</v>
      </c>
      <c r="B132" s="75" t="s">
        <v>161</v>
      </c>
      <c r="C132" s="75" t="s">
        <v>156</v>
      </c>
      <c r="D132" s="743"/>
      <c r="E132" s="627"/>
      <c r="F132" s="744"/>
      <c r="G132" s="630"/>
    </row>
    <row r="133" spans="1:7" ht="30" customHeight="1" x14ac:dyDescent="0.15">
      <c r="A133" s="63" t="s">
        <v>10</v>
      </c>
      <c r="B133" s="75" t="s">
        <v>162</v>
      </c>
      <c r="C133" s="75" t="s">
        <v>156</v>
      </c>
      <c r="D133" s="743"/>
      <c r="E133" s="627"/>
      <c r="F133" s="744"/>
      <c r="G133" s="630"/>
    </row>
    <row r="134" spans="1:7" ht="30" customHeight="1" x14ac:dyDescent="0.15">
      <c r="A134" s="63" t="s">
        <v>10</v>
      </c>
      <c r="B134" s="75" t="s">
        <v>163</v>
      </c>
      <c r="C134" s="75" t="s">
        <v>156</v>
      </c>
      <c r="D134" s="743"/>
      <c r="E134" s="627"/>
      <c r="F134" s="744"/>
      <c r="G134" s="630"/>
    </row>
    <row r="135" spans="1:7" ht="30" customHeight="1" x14ac:dyDescent="0.15">
      <c r="A135" s="63" t="s">
        <v>10</v>
      </c>
      <c r="B135" s="75" t="s">
        <v>164</v>
      </c>
      <c r="C135" s="75" t="s">
        <v>156</v>
      </c>
      <c r="D135" s="743"/>
      <c r="E135" s="627"/>
      <c r="F135" s="744"/>
      <c r="G135" s="630"/>
    </row>
    <row r="136" spans="1:7" ht="30" customHeight="1" x14ac:dyDescent="0.15">
      <c r="A136" s="63" t="s">
        <v>10</v>
      </c>
      <c r="B136" s="75" t="s">
        <v>165</v>
      </c>
      <c r="C136" s="75" t="s">
        <v>156</v>
      </c>
      <c r="D136" s="743"/>
      <c r="E136" s="627"/>
      <c r="F136" s="744"/>
      <c r="G136" s="630"/>
    </row>
    <row r="137" spans="1:7" ht="30" customHeight="1" x14ac:dyDescent="0.15">
      <c r="A137" s="63" t="s">
        <v>10</v>
      </c>
      <c r="B137" s="75" t="s">
        <v>166</v>
      </c>
      <c r="C137" s="75" t="s">
        <v>156</v>
      </c>
      <c r="D137" s="743"/>
      <c r="E137" s="627"/>
      <c r="F137" s="744"/>
      <c r="G137" s="630"/>
    </row>
    <row r="138" spans="1:7" ht="30" customHeight="1" x14ac:dyDescent="0.15">
      <c r="A138" s="63" t="s">
        <v>10</v>
      </c>
      <c r="B138" s="75" t="s">
        <v>167</v>
      </c>
      <c r="C138" s="75" t="s">
        <v>85</v>
      </c>
      <c r="D138" s="743"/>
      <c r="E138" s="627"/>
      <c r="F138" s="744"/>
      <c r="G138" s="630"/>
    </row>
    <row r="139" spans="1:7" ht="30" customHeight="1" x14ac:dyDescent="0.15">
      <c r="A139" s="63" t="s">
        <v>10</v>
      </c>
      <c r="B139" s="75" t="s">
        <v>168</v>
      </c>
      <c r="C139" s="75" t="s">
        <v>156</v>
      </c>
      <c r="D139" s="743"/>
      <c r="E139" s="627"/>
      <c r="F139" s="744"/>
      <c r="G139" s="630"/>
    </row>
    <row r="140" spans="1:7" ht="30" customHeight="1" x14ac:dyDescent="0.15">
      <c r="A140" s="63" t="s">
        <v>10</v>
      </c>
      <c r="B140" s="75" t="s">
        <v>169</v>
      </c>
      <c r="C140" s="75" t="s">
        <v>156</v>
      </c>
      <c r="D140" s="743"/>
      <c r="E140" s="627"/>
      <c r="F140" s="744"/>
      <c r="G140" s="630"/>
    </row>
    <row r="141" spans="1:7" ht="30" customHeight="1" x14ac:dyDescent="0.15">
      <c r="A141" s="63" t="s">
        <v>10</v>
      </c>
      <c r="B141" s="75" t="s">
        <v>170</v>
      </c>
      <c r="C141" s="75" t="s">
        <v>156</v>
      </c>
      <c r="D141" s="743"/>
      <c r="E141" s="627"/>
      <c r="F141" s="744"/>
      <c r="G141" s="630"/>
    </row>
    <row r="142" spans="1:7" ht="30" customHeight="1" x14ac:dyDescent="0.15">
      <c r="A142" s="63" t="s">
        <v>10</v>
      </c>
      <c r="B142" s="75" t="s">
        <v>171</v>
      </c>
      <c r="C142" s="75" t="s">
        <v>156</v>
      </c>
      <c r="D142" s="743"/>
      <c r="E142" s="627"/>
      <c r="F142" s="744"/>
      <c r="G142" s="630"/>
    </row>
    <row r="143" spans="1:7" ht="30" customHeight="1" x14ac:dyDescent="0.15">
      <c r="A143" s="63" t="s">
        <v>10</v>
      </c>
      <c r="B143" s="75" t="s">
        <v>172</v>
      </c>
      <c r="C143" s="75" t="s">
        <v>156</v>
      </c>
      <c r="D143" s="743"/>
      <c r="E143" s="627"/>
      <c r="F143" s="744"/>
      <c r="G143" s="630"/>
    </row>
    <row r="144" spans="1:7" ht="30" customHeight="1" x14ac:dyDescent="0.15">
      <c r="A144" s="63" t="s">
        <v>10</v>
      </c>
      <c r="B144" s="75" t="s">
        <v>173</v>
      </c>
      <c r="C144" s="75" t="s">
        <v>156</v>
      </c>
      <c r="D144" s="743"/>
      <c r="E144" s="627"/>
      <c r="F144" s="744"/>
      <c r="G144" s="630"/>
    </row>
    <row r="145" spans="1:7" ht="30" customHeight="1" x14ac:dyDescent="0.15">
      <c r="A145" s="63" t="s">
        <v>174</v>
      </c>
      <c r="B145" s="75" t="s">
        <v>175</v>
      </c>
      <c r="C145" s="75" t="s">
        <v>156</v>
      </c>
      <c r="D145" s="743"/>
      <c r="E145" s="627"/>
      <c r="F145" s="744"/>
      <c r="G145" s="630"/>
    </row>
    <row r="146" spans="1:7" ht="30" customHeight="1" x14ac:dyDescent="0.15">
      <c r="A146" s="63" t="s">
        <v>9</v>
      </c>
      <c r="B146" s="75" t="s">
        <v>176</v>
      </c>
      <c r="C146" s="75" t="s">
        <v>156</v>
      </c>
      <c r="D146" s="743"/>
      <c r="E146" s="627"/>
      <c r="F146" s="744"/>
      <c r="G146" s="630"/>
    </row>
    <row r="147" spans="1:7" ht="30" customHeight="1" x14ac:dyDescent="0.15">
      <c r="A147" s="63" t="s">
        <v>9</v>
      </c>
      <c r="B147" s="75" t="s">
        <v>177</v>
      </c>
      <c r="C147" s="75" t="s">
        <v>156</v>
      </c>
      <c r="D147" s="743"/>
      <c r="E147" s="627"/>
      <c r="F147" s="744"/>
      <c r="G147" s="630"/>
    </row>
    <row r="148" spans="1:7" ht="30" customHeight="1" x14ac:dyDescent="0.15">
      <c r="A148" s="63" t="s">
        <v>9</v>
      </c>
      <c r="B148" s="75" t="s">
        <v>178</v>
      </c>
      <c r="C148" s="75" t="s">
        <v>156</v>
      </c>
      <c r="D148" s="743"/>
      <c r="E148" s="627"/>
      <c r="F148" s="744"/>
      <c r="G148" s="630"/>
    </row>
    <row r="149" spans="1:7" ht="30" customHeight="1" x14ac:dyDescent="0.15">
      <c r="A149" s="63" t="s">
        <v>10</v>
      </c>
      <c r="B149" s="75" t="s">
        <v>179</v>
      </c>
      <c r="C149" s="75" t="s">
        <v>156</v>
      </c>
      <c r="D149" s="743"/>
      <c r="E149" s="627"/>
      <c r="F149" s="744"/>
      <c r="G149" s="630"/>
    </row>
    <row r="150" spans="1:7" ht="30" customHeight="1" x14ac:dyDescent="0.15">
      <c r="A150" s="63" t="s">
        <v>10</v>
      </c>
      <c r="B150" s="75" t="s">
        <v>180</v>
      </c>
      <c r="C150" s="75" t="s">
        <v>156</v>
      </c>
      <c r="D150" s="743"/>
      <c r="E150" s="627"/>
      <c r="F150" s="744"/>
      <c r="G150" s="630"/>
    </row>
    <row r="151" spans="1:7" ht="30" customHeight="1" x14ac:dyDescent="0.15">
      <c r="A151" s="63" t="s">
        <v>10</v>
      </c>
      <c r="B151" s="75" t="s">
        <v>181</v>
      </c>
      <c r="C151" s="75" t="s">
        <v>156</v>
      </c>
      <c r="D151" s="743"/>
      <c r="E151" s="627"/>
      <c r="F151" s="744"/>
      <c r="G151" s="630"/>
    </row>
    <row r="152" spans="1:7" ht="30" customHeight="1" x14ac:dyDescent="0.15">
      <c r="A152" s="63" t="s">
        <v>10</v>
      </c>
      <c r="B152" s="75" t="s">
        <v>182</v>
      </c>
      <c r="C152" s="75" t="s">
        <v>156</v>
      </c>
      <c r="D152" s="743"/>
      <c r="E152" s="627"/>
      <c r="F152" s="744"/>
      <c r="G152" s="630"/>
    </row>
    <row r="153" spans="1:7" ht="30" customHeight="1" x14ac:dyDescent="0.15">
      <c r="A153" s="63" t="s">
        <v>10</v>
      </c>
      <c r="B153" s="75" t="s">
        <v>183</v>
      </c>
      <c r="C153" s="75" t="s">
        <v>156</v>
      </c>
      <c r="D153" s="743"/>
      <c r="E153" s="627"/>
      <c r="F153" s="744"/>
      <c r="G153" s="630"/>
    </row>
    <row r="154" spans="1:7" ht="30" customHeight="1" x14ac:dyDescent="0.15">
      <c r="A154" s="63" t="s">
        <v>10</v>
      </c>
      <c r="B154" s="75" t="s">
        <v>184</v>
      </c>
      <c r="C154" s="75" t="s">
        <v>156</v>
      </c>
      <c r="D154" s="743"/>
      <c r="E154" s="627"/>
      <c r="F154" s="744"/>
      <c r="G154" s="630"/>
    </row>
    <row r="155" spans="1:7" ht="30" customHeight="1" x14ac:dyDescent="0.15">
      <c r="A155" s="63" t="s">
        <v>10</v>
      </c>
      <c r="B155" s="75" t="s">
        <v>185</v>
      </c>
      <c r="C155" s="75" t="s">
        <v>156</v>
      </c>
      <c r="D155" s="743"/>
      <c r="E155" s="627"/>
      <c r="F155" s="744"/>
      <c r="G155" s="630"/>
    </row>
    <row r="156" spans="1:7" ht="30" customHeight="1" x14ac:dyDescent="0.15">
      <c r="A156" s="63" t="s">
        <v>10</v>
      </c>
      <c r="B156" s="75" t="s">
        <v>186</v>
      </c>
      <c r="C156" s="75" t="s">
        <v>156</v>
      </c>
      <c r="D156" s="743"/>
      <c r="E156" s="627"/>
      <c r="F156" s="744"/>
      <c r="G156" s="630"/>
    </row>
    <row r="157" spans="1:7" ht="30" customHeight="1" x14ac:dyDescent="0.15">
      <c r="A157" s="63" t="s">
        <v>10</v>
      </c>
      <c r="B157" s="75" t="s">
        <v>187</v>
      </c>
      <c r="C157" s="75" t="s">
        <v>156</v>
      </c>
      <c r="D157" s="743"/>
      <c r="E157" s="627"/>
      <c r="F157" s="744"/>
      <c r="G157" s="630"/>
    </row>
    <row r="158" spans="1:7" ht="30" customHeight="1" x14ac:dyDescent="0.15">
      <c r="A158" s="63" t="s">
        <v>10</v>
      </c>
      <c r="B158" s="75" t="s">
        <v>188</v>
      </c>
      <c r="C158" s="75" t="s">
        <v>156</v>
      </c>
      <c r="D158" s="743"/>
      <c r="E158" s="627"/>
      <c r="F158" s="744"/>
      <c r="G158" s="630"/>
    </row>
    <row r="159" spans="1:7" ht="30" customHeight="1" x14ac:dyDescent="0.15">
      <c r="A159" s="63" t="s">
        <v>10</v>
      </c>
      <c r="B159" s="75" t="s">
        <v>189</v>
      </c>
      <c r="C159" s="75" t="s">
        <v>156</v>
      </c>
      <c r="D159" s="743"/>
      <c r="E159" s="627"/>
      <c r="F159" s="744"/>
      <c r="G159" s="630"/>
    </row>
    <row r="160" spans="1:7" ht="30" customHeight="1" x14ac:dyDescent="0.15">
      <c r="A160" s="63" t="s">
        <v>10</v>
      </c>
      <c r="B160" s="75" t="s">
        <v>190</v>
      </c>
      <c r="C160" s="75" t="s">
        <v>156</v>
      </c>
      <c r="D160" s="743"/>
      <c r="E160" s="627"/>
      <c r="F160" s="744"/>
      <c r="G160" s="630"/>
    </row>
    <row r="161" spans="1:7" ht="30" customHeight="1" x14ac:dyDescent="0.15">
      <c r="A161" s="63" t="s">
        <v>10</v>
      </c>
      <c r="B161" s="75" t="s">
        <v>191</v>
      </c>
      <c r="C161" s="75" t="s">
        <v>156</v>
      </c>
      <c r="D161" s="743"/>
      <c r="E161" s="627"/>
      <c r="F161" s="744"/>
      <c r="G161" s="630"/>
    </row>
    <row r="162" spans="1:7" ht="30" customHeight="1" x14ac:dyDescent="0.15">
      <c r="A162" s="63" t="s">
        <v>10</v>
      </c>
      <c r="B162" s="75" t="s">
        <v>192</v>
      </c>
      <c r="C162" s="75" t="s">
        <v>156</v>
      </c>
      <c r="D162" s="743"/>
      <c r="E162" s="627"/>
      <c r="F162" s="744"/>
      <c r="G162" s="630"/>
    </row>
    <row r="163" spans="1:7" ht="30" customHeight="1" x14ac:dyDescent="0.15">
      <c r="A163" s="63" t="s">
        <v>10</v>
      </c>
      <c r="B163" s="75" t="s">
        <v>193</v>
      </c>
      <c r="C163" s="75" t="s">
        <v>156</v>
      </c>
      <c r="D163" s="743"/>
      <c r="E163" s="627"/>
      <c r="F163" s="744"/>
      <c r="G163" s="630"/>
    </row>
    <row r="164" spans="1:7" ht="30" customHeight="1" x14ac:dyDescent="0.15">
      <c r="A164" s="63" t="s">
        <v>10</v>
      </c>
      <c r="B164" s="75" t="s">
        <v>194</v>
      </c>
      <c r="C164" s="75" t="s">
        <v>156</v>
      </c>
      <c r="D164" s="743"/>
      <c r="E164" s="627"/>
      <c r="F164" s="744"/>
      <c r="G164" s="630"/>
    </row>
    <row r="165" spans="1:7" ht="30" customHeight="1" x14ac:dyDescent="0.15">
      <c r="A165" s="63" t="s">
        <v>10</v>
      </c>
      <c r="B165" s="75" t="s">
        <v>195</v>
      </c>
      <c r="C165" s="75" t="s">
        <v>156</v>
      </c>
      <c r="D165" s="743"/>
      <c r="E165" s="627"/>
      <c r="F165" s="744"/>
      <c r="G165" s="630"/>
    </row>
    <row r="166" spans="1:7" ht="30" customHeight="1" x14ac:dyDescent="0.15">
      <c r="A166" s="63" t="s">
        <v>10</v>
      </c>
      <c r="B166" s="75" t="s">
        <v>196</v>
      </c>
      <c r="C166" s="75" t="s">
        <v>156</v>
      </c>
      <c r="D166" s="743"/>
      <c r="E166" s="627"/>
      <c r="F166" s="744"/>
      <c r="G166" s="630"/>
    </row>
    <row r="167" spans="1:7" ht="30" customHeight="1" x14ac:dyDescent="0.15">
      <c r="A167" s="63" t="s">
        <v>10</v>
      </c>
      <c r="B167" s="75" t="s">
        <v>197</v>
      </c>
      <c r="C167" s="75" t="s">
        <v>156</v>
      </c>
      <c r="D167" s="743"/>
      <c r="E167" s="627"/>
      <c r="F167" s="744"/>
      <c r="G167" s="630"/>
    </row>
    <row r="168" spans="1:7" ht="30" customHeight="1" x14ac:dyDescent="0.15">
      <c r="A168" s="63" t="s">
        <v>10</v>
      </c>
      <c r="B168" s="75" t="s">
        <v>198</v>
      </c>
      <c r="C168" s="75" t="s">
        <v>156</v>
      </c>
      <c r="D168" s="743"/>
      <c r="E168" s="627"/>
      <c r="F168" s="744"/>
      <c r="G168" s="630"/>
    </row>
    <row r="169" spans="1:7" ht="30" customHeight="1" x14ac:dyDescent="0.15">
      <c r="A169" s="63" t="s">
        <v>10</v>
      </c>
      <c r="B169" s="75" t="s">
        <v>199</v>
      </c>
      <c r="C169" s="75" t="s">
        <v>156</v>
      </c>
      <c r="D169" s="743"/>
      <c r="E169" s="627"/>
      <c r="F169" s="744"/>
      <c r="G169" s="630"/>
    </row>
    <row r="170" spans="1:7" ht="30" customHeight="1" x14ac:dyDescent="0.15">
      <c r="A170" s="63" t="s">
        <v>10</v>
      </c>
      <c r="B170" s="75" t="s">
        <v>200</v>
      </c>
      <c r="C170" s="75" t="s">
        <v>156</v>
      </c>
      <c r="D170" s="743"/>
      <c r="E170" s="627"/>
      <c r="F170" s="744"/>
      <c r="G170" s="630"/>
    </row>
    <row r="171" spans="1:7" ht="30" customHeight="1" x14ac:dyDescent="0.15">
      <c r="A171" s="63" t="s">
        <v>10</v>
      </c>
      <c r="B171" s="75" t="s">
        <v>201</v>
      </c>
      <c r="C171" s="75" t="s">
        <v>156</v>
      </c>
      <c r="D171" s="743"/>
      <c r="E171" s="627"/>
      <c r="F171" s="744"/>
      <c r="G171" s="630"/>
    </row>
    <row r="172" spans="1:7" ht="30" customHeight="1" x14ac:dyDescent="0.15">
      <c r="A172" s="63" t="s">
        <v>10</v>
      </c>
      <c r="B172" s="75" t="s">
        <v>202</v>
      </c>
      <c r="C172" s="75" t="s">
        <v>156</v>
      </c>
      <c r="D172" s="743"/>
      <c r="E172" s="627"/>
      <c r="F172" s="744"/>
      <c r="G172" s="630"/>
    </row>
    <row r="173" spans="1:7" ht="30" customHeight="1" x14ac:dyDescent="0.15">
      <c r="A173" s="63" t="s">
        <v>10</v>
      </c>
      <c r="B173" s="75" t="s">
        <v>203</v>
      </c>
      <c r="C173" s="75" t="s">
        <v>156</v>
      </c>
      <c r="D173" s="743"/>
      <c r="E173" s="627"/>
      <c r="F173" s="744"/>
      <c r="G173" s="630"/>
    </row>
    <row r="174" spans="1:7" ht="30" customHeight="1" x14ac:dyDescent="0.15">
      <c r="A174" s="63" t="s">
        <v>10</v>
      </c>
      <c r="B174" s="75" t="s">
        <v>204</v>
      </c>
      <c r="C174" s="75" t="s">
        <v>156</v>
      </c>
      <c r="D174" s="743"/>
      <c r="E174" s="627"/>
      <c r="F174" s="744"/>
      <c r="G174" s="630"/>
    </row>
    <row r="175" spans="1:7" ht="30" customHeight="1" x14ac:dyDescent="0.15">
      <c r="A175" s="63" t="s">
        <v>10</v>
      </c>
      <c r="B175" s="75" t="s">
        <v>205</v>
      </c>
      <c r="C175" s="75" t="s">
        <v>156</v>
      </c>
      <c r="D175" s="743"/>
      <c r="E175" s="627"/>
      <c r="F175" s="744"/>
      <c r="G175" s="630"/>
    </row>
    <row r="176" spans="1:7" ht="30" customHeight="1" x14ac:dyDescent="0.15">
      <c r="A176" s="63" t="s">
        <v>10</v>
      </c>
      <c r="B176" s="75" t="s">
        <v>206</v>
      </c>
      <c r="C176" s="75" t="s">
        <v>156</v>
      </c>
      <c r="D176" s="743"/>
      <c r="E176" s="627"/>
      <c r="F176" s="744"/>
      <c r="G176" s="630"/>
    </row>
    <row r="177" spans="1:7" ht="30" customHeight="1" x14ac:dyDescent="0.15">
      <c r="A177" s="63" t="s">
        <v>10</v>
      </c>
      <c r="B177" s="75" t="s">
        <v>207</v>
      </c>
      <c r="C177" s="75" t="s">
        <v>156</v>
      </c>
      <c r="D177" s="743"/>
      <c r="E177" s="627"/>
      <c r="F177" s="744"/>
      <c r="G177" s="630"/>
    </row>
    <row r="178" spans="1:7" ht="30" customHeight="1" x14ac:dyDescent="0.15">
      <c r="A178" s="63" t="s">
        <v>10</v>
      </c>
      <c r="B178" s="75" t="s">
        <v>208</v>
      </c>
      <c r="C178" s="75" t="s">
        <v>156</v>
      </c>
      <c r="D178" s="743"/>
      <c r="E178" s="627"/>
      <c r="F178" s="744"/>
      <c r="G178" s="630"/>
    </row>
    <row r="179" spans="1:7" ht="30" customHeight="1" x14ac:dyDescent="0.15">
      <c r="A179" s="63" t="s">
        <v>10</v>
      </c>
      <c r="B179" s="75" t="s">
        <v>209</v>
      </c>
      <c r="C179" s="75" t="s">
        <v>156</v>
      </c>
      <c r="D179" s="743"/>
      <c r="E179" s="627"/>
      <c r="F179" s="744"/>
      <c r="G179" s="630"/>
    </row>
    <row r="180" spans="1:7" ht="30" customHeight="1" x14ac:dyDescent="0.15">
      <c r="A180" s="63" t="s">
        <v>10</v>
      </c>
      <c r="B180" s="75" t="s">
        <v>210</v>
      </c>
      <c r="C180" s="75" t="s">
        <v>156</v>
      </c>
      <c r="D180" s="743"/>
      <c r="E180" s="627"/>
      <c r="F180" s="744"/>
      <c r="G180" s="630"/>
    </row>
    <row r="181" spans="1:7" ht="30" customHeight="1" x14ac:dyDescent="0.15">
      <c r="A181" s="63" t="s">
        <v>10</v>
      </c>
      <c r="B181" s="75" t="s">
        <v>211</v>
      </c>
      <c r="C181" s="75" t="s">
        <v>156</v>
      </c>
      <c r="D181" s="743"/>
      <c r="E181" s="627"/>
      <c r="F181" s="744"/>
      <c r="G181" s="630"/>
    </row>
    <row r="182" spans="1:7" ht="30" customHeight="1" x14ac:dyDescent="0.15">
      <c r="A182" s="63" t="s">
        <v>10</v>
      </c>
      <c r="B182" s="75" t="s">
        <v>212</v>
      </c>
      <c r="C182" s="75" t="s">
        <v>156</v>
      </c>
      <c r="D182" s="743"/>
      <c r="E182" s="627"/>
      <c r="F182" s="744"/>
      <c r="G182" s="630"/>
    </row>
    <row r="183" spans="1:7" ht="30" customHeight="1" x14ac:dyDescent="0.15">
      <c r="A183" s="63" t="s">
        <v>10</v>
      </c>
      <c r="B183" s="75" t="s">
        <v>213</v>
      </c>
      <c r="C183" s="75" t="s">
        <v>156</v>
      </c>
      <c r="D183" s="743"/>
      <c r="E183" s="627"/>
      <c r="F183" s="744"/>
      <c r="G183" s="630"/>
    </row>
    <row r="184" spans="1:7" ht="34.5" customHeight="1" x14ac:dyDescent="0.15">
      <c r="A184" s="63" t="s">
        <v>10</v>
      </c>
      <c r="B184" s="75" t="s">
        <v>214</v>
      </c>
      <c r="C184" s="75" t="s">
        <v>156</v>
      </c>
      <c r="D184" s="743"/>
      <c r="E184" s="627"/>
      <c r="F184" s="744"/>
      <c r="G184" s="630"/>
    </row>
    <row r="185" spans="1:7" ht="30" customHeight="1" x14ac:dyDescent="0.15">
      <c r="A185" s="193" t="s">
        <v>20</v>
      </c>
      <c r="B185" s="27" t="s">
        <v>215</v>
      </c>
      <c r="C185" s="75" t="s">
        <v>85</v>
      </c>
      <c r="D185" s="743"/>
      <c r="E185" s="627"/>
      <c r="F185" s="744" t="e">
        <f>VLOOKUP(C185,'[4]position description'!A$1:F$65536,3,FALSE)</f>
        <v>#REF!</v>
      </c>
      <c r="G185" s="630"/>
    </row>
    <row r="186" spans="1:7" ht="30" customHeight="1" x14ac:dyDescent="0.15">
      <c r="A186" s="193" t="s">
        <v>14</v>
      </c>
      <c r="B186" s="27" t="s">
        <v>216</v>
      </c>
      <c r="C186" s="75" t="s">
        <v>85</v>
      </c>
      <c r="D186" s="743"/>
      <c r="E186" s="627"/>
      <c r="F186" s="744" t="e">
        <f>VLOOKUP(C186,'[4]position description'!A$1:F$65536,3,FALSE)</f>
        <v>#REF!</v>
      </c>
      <c r="G186" s="630"/>
    </row>
    <row r="187" spans="1:7" ht="30" customHeight="1" x14ac:dyDescent="0.15">
      <c r="A187" s="193" t="s">
        <v>14</v>
      </c>
      <c r="B187" s="27" t="s">
        <v>217</v>
      </c>
      <c r="C187" s="75" t="s">
        <v>85</v>
      </c>
      <c r="D187" s="743"/>
      <c r="E187" s="627"/>
      <c r="F187" s="744" t="e">
        <f>VLOOKUP(C187,'[4]position description'!A$1:F$65536,3,FALSE)</f>
        <v>#REF!</v>
      </c>
      <c r="G187" s="630"/>
    </row>
    <row r="188" spans="1:7" ht="30" customHeight="1" x14ac:dyDescent="0.15">
      <c r="A188" s="193" t="s">
        <v>37</v>
      </c>
      <c r="B188" s="27" t="s">
        <v>218</v>
      </c>
      <c r="C188" s="75" t="s">
        <v>85</v>
      </c>
      <c r="D188" s="743"/>
      <c r="E188" s="627"/>
      <c r="F188" s="744" t="e">
        <f>VLOOKUP(C188,'[4]position description'!A$1:F$65536,3,FALSE)</f>
        <v>#REF!</v>
      </c>
      <c r="G188" s="630"/>
    </row>
    <row r="189" spans="1:7" ht="30" customHeight="1" x14ac:dyDescent="0.15">
      <c r="A189" s="193" t="s">
        <v>37</v>
      </c>
      <c r="B189" s="27" t="s">
        <v>219</v>
      </c>
      <c r="C189" s="75" t="s">
        <v>85</v>
      </c>
      <c r="D189" s="743"/>
      <c r="E189" s="627"/>
      <c r="F189" s="744" t="e">
        <f>VLOOKUP(C189,'[4]position description'!A$1:F$65536,3,FALSE)</f>
        <v>#REF!</v>
      </c>
      <c r="G189" s="630"/>
    </row>
    <row r="190" spans="1:7" ht="30" customHeight="1" x14ac:dyDescent="0.15">
      <c r="A190" s="193" t="s">
        <v>37</v>
      </c>
      <c r="B190" s="27" t="s">
        <v>220</v>
      </c>
      <c r="C190" s="75" t="s">
        <v>85</v>
      </c>
      <c r="D190" s="743"/>
      <c r="E190" s="627"/>
      <c r="F190" s="744" t="e">
        <f>VLOOKUP(C190,'[4]position description'!A$1:F$65536,3,FALSE)</f>
        <v>#REF!</v>
      </c>
      <c r="G190" s="630"/>
    </row>
    <row r="191" spans="1:7" ht="54" customHeight="1" x14ac:dyDescent="0.15">
      <c r="A191" s="764" t="s">
        <v>221</v>
      </c>
      <c r="B191" s="27" t="s">
        <v>222</v>
      </c>
      <c r="C191" s="613" t="s">
        <v>223</v>
      </c>
      <c r="D191" s="702">
        <v>14</v>
      </c>
      <c r="E191" s="626" t="s">
        <v>1772</v>
      </c>
      <c r="F191" s="626" t="str">
        <f>VLOOKUP($C191,'[4]position description'!$A$1:$F$65536,5,FALSE)</f>
        <v xml:space="preserve">• Conducts technical and administrative work which involves the performance of responsible administrative, management and staff assignments for a division/port  </v>
      </c>
      <c r="G191" s="629" t="str">
        <f>VLOOKUP($C191,'[4]position description'!$A$1:$F$65536,6,FALSE)</f>
        <v>Ability to: perform administrative and technical functions and has basic knowledge in the use of ICT</v>
      </c>
    </row>
    <row r="192" spans="1:7" ht="54" customHeight="1" x14ac:dyDescent="0.15">
      <c r="A192" s="764" t="s">
        <v>57</v>
      </c>
      <c r="B192" s="27" t="s">
        <v>224</v>
      </c>
      <c r="C192" s="613" t="s">
        <v>223</v>
      </c>
      <c r="D192" s="703"/>
      <c r="E192" s="627"/>
      <c r="F192" s="627"/>
      <c r="G192" s="630"/>
    </row>
    <row r="193" spans="1:7" ht="34.5" customHeight="1" x14ac:dyDescent="0.15">
      <c r="A193" s="764" t="s">
        <v>57</v>
      </c>
      <c r="B193" s="27" t="s">
        <v>225</v>
      </c>
      <c r="C193" s="613" t="s">
        <v>223</v>
      </c>
      <c r="D193" s="704"/>
      <c r="E193" s="628"/>
      <c r="F193" s="628"/>
      <c r="G193" s="631"/>
    </row>
    <row r="194" spans="1:7" ht="30" customHeight="1" x14ac:dyDescent="0.15">
      <c r="A194" s="63" t="s">
        <v>19</v>
      </c>
      <c r="B194" s="27" t="s">
        <v>226</v>
      </c>
      <c r="C194" s="75" t="s">
        <v>227</v>
      </c>
      <c r="D194" s="743">
        <v>11</v>
      </c>
      <c r="E194" s="626" t="s">
        <v>228</v>
      </c>
      <c r="F194" s="626" t="s">
        <v>229</v>
      </c>
      <c r="G194" s="629" t="s">
        <v>230</v>
      </c>
    </row>
    <row r="195" spans="1:7" ht="30" customHeight="1" x14ac:dyDescent="0.15">
      <c r="A195" s="63" t="s">
        <v>19</v>
      </c>
      <c r="B195" s="27" t="s">
        <v>231</v>
      </c>
      <c r="C195" s="75" t="s">
        <v>227</v>
      </c>
      <c r="D195" s="743"/>
      <c r="E195" s="627"/>
      <c r="F195" s="627"/>
      <c r="G195" s="630"/>
    </row>
    <row r="196" spans="1:7" ht="30" customHeight="1" x14ac:dyDescent="0.15">
      <c r="A196" s="63" t="s">
        <v>19</v>
      </c>
      <c r="B196" s="27" t="s">
        <v>232</v>
      </c>
      <c r="C196" s="75" t="s">
        <v>227</v>
      </c>
      <c r="D196" s="743"/>
      <c r="E196" s="627"/>
      <c r="F196" s="627"/>
      <c r="G196" s="630"/>
    </row>
    <row r="197" spans="1:7" ht="30" customHeight="1" x14ac:dyDescent="0.15">
      <c r="A197" s="63" t="s">
        <v>19</v>
      </c>
      <c r="B197" s="27" t="s">
        <v>233</v>
      </c>
      <c r="C197" s="75" t="s">
        <v>227</v>
      </c>
      <c r="D197" s="743"/>
      <c r="E197" s="627"/>
      <c r="F197" s="627"/>
      <c r="G197" s="630"/>
    </row>
    <row r="198" spans="1:7" ht="30" customHeight="1" x14ac:dyDescent="0.15">
      <c r="A198" s="63" t="s">
        <v>57</v>
      </c>
      <c r="B198" s="27" t="s">
        <v>234</v>
      </c>
      <c r="C198" s="75" t="s">
        <v>235</v>
      </c>
      <c r="D198" s="61">
        <v>10</v>
      </c>
      <c r="E198" s="626" t="s">
        <v>236</v>
      </c>
      <c r="F198" s="626" t="s">
        <v>1773</v>
      </c>
      <c r="G198" s="629" t="s">
        <v>237</v>
      </c>
    </row>
    <row r="199" spans="1:7" ht="30" customHeight="1" x14ac:dyDescent="0.15">
      <c r="A199" s="63" t="s">
        <v>57</v>
      </c>
      <c r="B199" s="27" t="s">
        <v>238</v>
      </c>
      <c r="C199" s="75" t="s">
        <v>235</v>
      </c>
      <c r="D199" s="599"/>
      <c r="E199" s="627"/>
      <c r="F199" s="627"/>
      <c r="G199" s="630"/>
    </row>
    <row r="200" spans="1:7" ht="30" customHeight="1" x14ac:dyDescent="0.15">
      <c r="A200" s="63" t="s">
        <v>221</v>
      </c>
      <c r="B200" s="27" t="s">
        <v>239</v>
      </c>
      <c r="C200" s="75" t="s">
        <v>235</v>
      </c>
      <c r="D200" s="599"/>
      <c r="E200" s="627"/>
      <c r="F200" s="627"/>
      <c r="G200" s="630"/>
    </row>
    <row r="201" spans="1:7" ht="30" customHeight="1" x14ac:dyDescent="0.15">
      <c r="A201" s="63" t="s">
        <v>221</v>
      </c>
      <c r="B201" s="27" t="s">
        <v>240</v>
      </c>
      <c r="C201" s="75" t="s">
        <v>235</v>
      </c>
      <c r="D201" s="599"/>
      <c r="E201" s="627"/>
      <c r="F201" s="627"/>
      <c r="G201" s="630"/>
    </row>
    <row r="202" spans="1:7" ht="30" customHeight="1" x14ac:dyDescent="0.15">
      <c r="A202" s="63" t="s">
        <v>57</v>
      </c>
      <c r="B202" s="27" t="s">
        <v>241</v>
      </c>
      <c r="C202" s="75" t="s">
        <v>235</v>
      </c>
      <c r="D202" s="599"/>
      <c r="E202" s="627"/>
      <c r="F202" s="627"/>
      <c r="G202" s="630"/>
    </row>
    <row r="203" spans="1:7" ht="30" customHeight="1" x14ac:dyDescent="0.15">
      <c r="A203" s="63" t="s">
        <v>57</v>
      </c>
      <c r="B203" s="27" t="s">
        <v>242</v>
      </c>
      <c r="C203" s="75" t="s">
        <v>235</v>
      </c>
      <c r="D203" s="599"/>
      <c r="E203" s="627"/>
      <c r="F203" s="627"/>
      <c r="G203" s="630"/>
    </row>
    <row r="204" spans="1:7" ht="30" customHeight="1" x14ac:dyDescent="0.15">
      <c r="A204" s="63" t="s">
        <v>221</v>
      </c>
      <c r="B204" s="27" t="s">
        <v>243</v>
      </c>
      <c r="C204" s="75" t="s">
        <v>235</v>
      </c>
      <c r="D204" s="599"/>
      <c r="E204" s="627"/>
      <c r="F204" s="627"/>
      <c r="G204" s="630"/>
    </row>
    <row r="205" spans="1:7" ht="30" customHeight="1" x14ac:dyDescent="0.15">
      <c r="A205" s="63" t="s">
        <v>24</v>
      </c>
      <c r="B205" s="27" t="s">
        <v>244</v>
      </c>
      <c r="C205" s="75" t="s">
        <v>235</v>
      </c>
      <c r="D205" s="599"/>
      <c r="E205" s="627"/>
      <c r="F205" s="627"/>
      <c r="G205" s="630"/>
    </row>
    <row r="206" spans="1:7" ht="30" customHeight="1" x14ac:dyDescent="0.15">
      <c r="A206" s="63" t="s">
        <v>12</v>
      </c>
      <c r="B206" s="27" t="s">
        <v>245</v>
      </c>
      <c r="C206" s="75" t="s">
        <v>235</v>
      </c>
      <c r="D206" s="599"/>
      <c r="E206" s="627"/>
      <c r="F206" s="627"/>
      <c r="G206" s="630"/>
    </row>
    <row r="207" spans="1:7" ht="30" customHeight="1" x14ac:dyDescent="0.15">
      <c r="A207" s="63" t="s">
        <v>13</v>
      </c>
      <c r="B207" s="27" t="s">
        <v>246</v>
      </c>
      <c r="C207" s="75" t="s">
        <v>235</v>
      </c>
      <c r="D207" s="599"/>
      <c r="E207" s="627"/>
      <c r="F207" s="627"/>
      <c r="G207" s="630"/>
    </row>
    <row r="208" spans="1:7" ht="30" customHeight="1" x14ac:dyDescent="0.15">
      <c r="A208" s="63" t="s">
        <v>19</v>
      </c>
      <c r="B208" s="27" t="s">
        <v>247</v>
      </c>
      <c r="C208" s="75" t="s">
        <v>235</v>
      </c>
      <c r="D208" s="599"/>
      <c r="E208" s="627"/>
      <c r="F208" s="627"/>
      <c r="G208" s="630"/>
    </row>
    <row r="209" spans="1:7" ht="30" customHeight="1" x14ac:dyDescent="0.15">
      <c r="A209" s="63" t="s">
        <v>221</v>
      </c>
      <c r="B209" s="27" t="s">
        <v>248</v>
      </c>
      <c r="C209" s="75" t="s">
        <v>235</v>
      </c>
      <c r="D209" s="621"/>
      <c r="E209" s="628"/>
      <c r="F209" s="628"/>
      <c r="G209" s="631"/>
    </row>
    <row r="210" spans="1:7" ht="30" customHeight="1" x14ac:dyDescent="0.15">
      <c r="A210" s="63" t="s">
        <v>22</v>
      </c>
      <c r="B210" s="27" t="s">
        <v>249</v>
      </c>
      <c r="C210" s="75" t="s">
        <v>250</v>
      </c>
      <c r="D210" s="713">
        <v>9</v>
      </c>
      <c r="E210" s="647" t="s">
        <v>251</v>
      </c>
      <c r="F210" s="626" t="s">
        <v>252</v>
      </c>
      <c r="G210" s="629" t="s">
        <v>230</v>
      </c>
    </row>
    <row r="211" spans="1:7" ht="30" customHeight="1" x14ac:dyDescent="0.15">
      <c r="A211" s="63" t="s">
        <v>11</v>
      </c>
      <c r="B211" s="27" t="s">
        <v>253</v>
      </c>
      <c r="C211" s="75" t="s">
        <v>250</v>
      </c>
      <c r="D211" s="713"/>
      <c r="E211" s="627"/>
      <c r="F211" s="627"/>
      <c r="G211" s="630"/>
    </row>
    <row r="212" spans="1:7" ht="30" customHeight="1" x14ac:dyDescent="0.15">
      <c r="A212" s="63" t="s">
        <v>11</v>
      </c>
      <c r="B212" s="27" t="s">
        <v>254</v>
      </c>
      <c r="C212" s="75" t="s">
        <v>250</v>
      </c>
      <c r="D212" s="713"/>
      <c r="E212" s="627"/>
      <c r="F212" s="627"/>
      <c r="G212" s="630"/>
    </row>
    <row r="213" spans="1:7" ht="30" customHeight="1" x14ac:dyDescent="0.15">
      <c r="A213" s="63" t="s">
        <v>255</v>
      </c>
      <c r="B213" s="27" t="s">
        <v>256</v>
      </c>
      <c r="C213" s="75" t="s">
        <v>250</v>
      </c>
      <c r="D213" s="713"/>
      <c r="E213" s="627"/>
      <c r="F213" s="627"/>
      <c r="G213" s="630"/>
    </row>
    <row r="214" spans="1:7" ht="30" customHeight="1" x14ac:dyDescent="0.15">
      <c r="A214" s="63" t="s">
        <v>255</v>
      </c>
      <c r="B214" s="27" t="s">
        <v>257</v>
      </c>
      <c r="C214" s="75" t="s">
        <v>250</v>
      </c>
      <c r="D214" s="713"/>
      <c r="E214" s="627"/>
      <c r="F214" s="627"/>
      <c r="G214" s="630"/>
    </row>
    <row r="215" spans="1:7" ht="30" customHeight="1" x14ac:dyDescent="0.15">
      <c r="A215" s="63" t="s">
        <v>24</v>
      </c>
      <c r="B215" s="27" t="s">
        <v>258</v>
      </c>
      <c r="C215" s="75" t="s">
        <v>250</v>
      </c>
      <c r="D215" s="713"/>
      <c r="E215" s="627"/>
      <c r="F215" s="627"/>
      <c r="G215" s="630"/>
    </row>
    <row r="216" spans="1:7" ht="30" customHeight="1" x14ac:dyDescent="0.15">
      <c r="A216" s="63" t="s">
        <v>21</v>
      </c>
      <c r="B216" s="27" t="s">
        <v>259</v>
      </c>
      <c r="C216" s="75" t="s">
        <v>250</v>
      </c>
      <c r="D216" s="713"/>
      <c r="E216" s="627"/>
      <c r="F216" s="627"/>
      <c r="G216" s="630"/>
    </row>
    <row r="217" spans="1:7" ht="30" customHeight="1" x14ac:dyDescent="0.15">
      <c r="A217" s="63" t="s">
        <v>23</v>
      </c>
      <c r="B217" s="27" t="s">
        <v>260</v>
      </c>
      <c r="C217" s="75" t="s">
        <v>250</v>
      </c>
      <c r="D217" s="713"/>
      <c r="E217" s="627"/>
      <c r="F217" s="627"/>
      <c r="G217" s="630"/>
    </row>
    <row r="218" spans="1:7" ht="30" customHeight="1" x14ac:dyDescent="0.15">
      <c r="A218" s="63" t="s">
        <v>21</v>
      </c>
      <c r="B218" s="27" t="s">
        <v>261</v>
      </c>
      <c r="C218" s="75" t="s">
        <v>250</v>
      </c>
      <c r="D218" s="713"/>
      <c r="E218" s="627"/>
      <c r="F218" s="627"/>
      <c r="G218" s="630"/>
    </row>
    <row r="219" spans="1:7" ht="30" customHeight="1" x14ac:dyDescent="0.15">
      <c r="A219" s="63" t="s">
        <v>24</v>
      </c>
      <c r="B219" s="27" t="s">
        <v>262</v>
      </c>
      <c r="C219" s="75" t="s">
        <v>250</v>
      </c>
      <c r="D219" s="713"/>
      <c r="E219" s="627"/>
      <c r="F219" s="627"/>
      <c r="G219" s="630"/>
    </row>
    <row r="220" spans="1:7" ht="30" customHeight="1" x14ac:dyDescent="0.15">
      <c r="A220" s="63" t="s">
        <v>22</v>
      </c>
      <c r="B220" s="27" t="s">
        <v>263</v>
      </c>
      <c r="C220" s="75" t="s">
        <v>250</v>
      </c>
      <c r="D220" s="713"/>
      <c r="E220" s="627"/>
      <c r="F220" s="627"/>
      <c r="G220" s="630"/>
    </row>
    <row r="221" spans="1:7" ht="30" customHeight="1" x14ac:dyDescent="0.15">
      <c r="A221" s="63" t="s">
        <v>23</v>
      </c>
      <c r="B221" s="27" t="s">
        <v>264</v>
      </c>
      <c r="C221" s="75" t="s">
        <v>250</v>
      </c>
      <c r="D221" s="713"/>
      <c r="E221" s="627"/>
      <c r="F221" s="627"/>
      <c r="G221" s="630"/>
    </row>
    <row r="222" spans="1:7" ht="30" customHeight="1" x14ac:dyDescent="0.15">
      <c r="A222" s="63" t="s">
        <v>23</v>
      </c>
      <c r="B222" s="27" t="s">
        <v>265</v>
      </c>
      <c r="C222" s="75" t="s">
        <v>250</v>
      </c>
      <c r="D222" s="713"/>
      <c r="E222" s="627"/>
      <c r="F222" s="627"/>
      <c r="G222" s="630"/>
    </row>
    <row r="223" spans="1:7" ht="30" customHeight="1" x14ac:dyDescent="0.15">
      <c r="A223" s="63" t="s">
        <v>24</v>
      </c>
      <c r="B223" s="27" t="s">
        <v>266</v>
      </c>
      <c r="C223" s="75" t="s">
        <v>250</v>
      </c>
      <c r="D223" s="713"/>
      <c r="E223" s="627"/>
      <c r="F223" s="627"/>
      <c r="G223" s="630"/>
    </row>
    <row r="224" spans="1:7" ht="30" customHeight="1" x14ac:dyDescent="0.15">
      <c r="A224" s="63" t="s">
        <v>23</v>
      </c>
      <c r="B224" s="27" t="s">
        <v>267</v>
      </c>
      <c r="C224" s="75" t="s">
        <v>250</v>
      </c>
      <c r="D224" s="713"/>
      <c r="E224" s="627"/>
      <c r="F224" s="627"/>
      <c r="G224" s="630"/>
    </row>
    <row r="225" spans="1:7" ht="30" customHeight="1" x14ac:dyDescent="0.15">
      <c r="A225" s="63" t="s">
        <v>23</v>
      </c>
      <c r="B225" s="27" t="s">
        <v>268</v>
      </c>
      <c r="C225" s="75" t="s">
        <v>250</v>
      </c>
      <c r="D225" s="713"/>
      <c r="E225" s="627"/>
      <c r="F225" s="627"/>
      <c r="G225" s="630"/>
    </row>
    <row r="226" spans="1:7" ht="30" customHeight="1" x14ac:dyDescent="0.15">
      <c r="A226" s="63" t="s">
        <v>19</v>
      </c>
      <c r="B226" s="27" t="s">
        <v>269</v>
      </c>
      <c r="C226" s="75" t="s">
        <v>250</v>
      </c>
      <c r="D226" s="713"/>
      <c r="E226" s="627"/>
      <c r="F226" s="627"/>
      <c r="G226" s="630"/>
    </row>
    <row r="227" spans="1:7" ht="30" customHeight="1" x14ac:dyDescent="0.15">
      <c r="A227" s="63" t="s">
        <v>19</v>
      </c>
      <c r="B227" s="27" t="s">
        <v>270</v>
      </c>
      <c r="C227" s="75" t="s">
        <v>250</v>
      </c>
      <c r="D227" s="713"/>
      <c r="E227" s="627"/>
      <c r="F227" s="627"/>
      <c r="G227" s="630"/>
    </row>
    <row r="228" spans="1:7" ht="30" customHeight="1" x14ac:dyDescent="0.15">
      <c r="A228" s="63" t="s">
        <v>19</v>
      </c>
      <c r="B228" s="27" t="s">
        <v>271</v>
      </c>
      <c r="C228" s="75" t="s">
        <v>250</v>
      </c>
      <c r="D228" s="713"/>
      <c r="E228" s="627"/>
      <c r="F228" s="627"/>
      <c r="G228" s="630"/>
    </row>
    <row r="229" spans="1:7" ht="30" customHeight="1" x14ac:dyDescent="0.15">
      <c r="A229" s="63" t="s">
        <v>19</v>
      </c>
      <c r="B229" s="27" t="s">
        <v>272</v>
      </c>
      <c r="C229" s="75" t="s">
        <v>250</v>
      </c>
      <c r="D229" s="713"/>
      <c r="E229" s="627"/>
      <c r="F229" s="627"/>
      <c r="G229" s="630"/>
    </row>
    <row r="230" spans="1:7" ht="30" customHeight="1" x14ac:dyDescent="0.15">
      <c r="A230" s="63" t="s">
        <v>19</v>
      </c>
      <c r="B230" s="27" t="s">
        <v>273</v>
      </c>
      <c r="C230" s="75" t="s">
        <v>250</v>
      </c>
      <c r="D230" s="713"/>
      <c r="E230" s="627"/>
      <c r="F230" s="627"/>
      <c r="G230" s="630"/>
    </row>
    <row r="231" spans="1:7" ht="30" customHeight="1" x14ac:dyDescent="0.15">
      <c r="A231" s="63" t="s">
        <v>19</v>
      </c>
      <c r="B231" s="27" t="s">
        <v>274</v>
      </c>
      <c r="C231" s="75" t="s">
        <v>250</v>
      </c>
      <c r="D231" s="713"/>
      <c r="E231" s="627"/>
      <c r="F231" s="627"/>
      <c r="G231" s="630"/>
    </row>
    <row r="232" spans="1:7" ht="30" customHeight="1" x14ac:dyDescent="0.15">
      <c r="A232" s="63" t="s">
        <v>19</v>
      </c>
      <c r="B232" s="27" t="s">
        <v>275</v>
      </c>
      <c r="C232" s="75" t="s">
        <v>250</v>
      </c>
      <c r="D232" s="713"/>
      <c r="E232" s="627"/>
      <c r="F232" s="627"/>
      <c r="G232" s="630"/>
    </row>
    <row r="233" spans="1:7" ht="30" customHeight="1" x14ac:dyDescent="0.15">
      <c r="A233" s="63" t="s">
        <v>19</v>
      </c>
      <c r="B233" s="27" t="s">
        <v>276</v>
      </c>
      <c r="C233" s="75" t="s">
        <v>250</v>
      </c>
      <c r="D233" s="713"/>
      <c r="E233" s="627"/>
      <c r="F233" s="627"/>
      <c r="G233" s="630"/>
    </row>
    <row r="234" spans="1:7" ht="30" customHeight="1" x14ac:dyDescent="0.15">
      <c r="A234" s="63" t="s">
        <v>19</v>
      </c>
      <c r="B234" s="27" t="s">
        <v>277</v>
      </c>
      <c r="C234" s="75" t="s">
        <v>250</v>
      </c>
      <c r="D234" s="713"/>
      <c r="E234" s="627"/>
      <c r="F234" s="627"/>
      <c r="G234" s="630"/>
    </row>
    <row r="235" spans="1:7" ht="30" customHeight="1" x14ac:dyDescent="0.15">
      <c r="A235" s="63" t="s">
        <v>19</v>
      </c>
      <c r="B235" s="27" t="s">
        <v>278</v>
      </c>
      <c r="C235" s="75" t="s">
        <v>250</v>
      </c>
      <c r="D235" s="713"/>
      <c r="E235" s="627"/>
      <c r="F235" s="627"/>
      <c r="G235" s="630"/>
    </row>
    <row r="236" spans="1:7" ht="30" customHeight="1" x14ac:dyDescent="0.15">
      <c r="A236" s="63" t="s">
        <v>19</v>
      </c>
      <c r="B236" s="27" t="s">
        <v>279</v>
      </c>
      <c r="C236" s="75" t="s">
        <v>250</v>
      </c>
      <c r="D236" s="714"/>
      <c r="E236" s="628"/>
      <c r="F236" s="628"/>
      <c r="G236" s="631"/>
    </row>
    <row r="237" spans="1:7" ht="136.5" customHeight="1" x14ac:dyDescent="0.15">
      <c r="A237" s="63" t="s">
        <v>18</v>
      </c>
      <c r="B237" s="27" t="s">
        <v>280</v>
      </c>
      <c r="C237" s="613" t="s">
        <v>281</v>
      </c>
      <c r="D237" s="64">
        <v>9</v>
      </c>
      <c r="E237" s="610" t="s">
        <v>282</v>
      </c>
      <c r="F237" s="613" t="str">
        <f>VLOOKUP($C237,'[4]position description'!$A$1:$F$65536,5,FALSE)</f>
        <v>• Performs complex administrative support or technical program assistance work which involves disseminating information, maintaining filing systems, and performing internal administrative support work</v>
      </c>
      <c r="G237" s="611" t="str">
        <f>VLOOKUP($C237,'[4]position description'!$A$1:$F$65536,6,FALSE)</f>
        <v>Ability to: provide administrative support to the division / unit and has basic knowledge to use ICT</v>
      </c>
    </row>
    <row r="238" spans="1:7" ht="84.75" customHeight="1" x14ac:dyDescent="0.15">
      <c r="A238" s="765" t="s">
        <v>57</v>
      </c>
      <c r="B238" s="763" t="s">
        <v>283</v>
      </c>
      <c r="C238" s="669" t="s">
        <v>284</v>
      </c>
      <c r="D238" s="703">
        <v>7</v>
      </c>
      <c r="E238" s="626" t="s">
        <v>285</v>
      </c>
      <c r="F238" s="640" t="str">
        <f>VLOOKUP($C238,'[4]position description'!$A$1:$F$65536,5,FALSE)</f>
        <v xml:space="preserve">• Performs administrative work </v>
      </c>
      <c r="G238" s="629" t="str">
        <f>VLOOKUP($C238,'[4]position description'!$A$1:$F$65536,6,FALSE)</f>
        <v>Ability to: provide administrative support to the division / unit; and IT literate</v>
      </c>
    </row>
    <row r="239" spans="1:7" ht="85.5" customHeight="1" thickBot="1" x14ac:dyDescent="0.2">
      <c r="A239" s="765"/>
      <c r="B239" s="763"/>
      <c r="C239" s="669"/>
      <c r="D239" s="746"/>
      <c r="E239" s="645"/>
      <c r="F239" s="745"/>
      <c r="G239" s="646" t="e">
        <f>VLOOKUP(C239,'[4]position description'!A$1:F$65536,4,FALSE)</f>
        <v>#N/A</v>
      </c>
    </row>
    <row r="240" spans="1:7" ht="30" customHeight="1" x14ac:dyDescent="0.15">
      <c r="A240" s="68" t="s">
        <v>286</v>
      </c>
      <c r="B240" s="603" t="s">
        <v>287</v>
      </c>
      <c r="C240" s="46" t="s">
        <v>26</v>
      </c>
      <c r="D240" s="705">
        <v>20</v>
      </c>
      <c r="E240" s="626" t="s">
        <v>27</v>
      </c>
      <c r="F240" s="640" t="str">
        <f>VLOOKUP($C240,'[4]position description'!$A$1:$F$65536,5,FALSE)</f>
        <v>• Assigns and directs the activities of a large group of COO III/COO IV engaged in the inspection, assessment, valuation, classification, examination and audit of imported goods in accordance with Customs Laws, rules and regulations</v>
      </c>
      <c r="G240" s="629" t="str">
        <f>VLOOKUP($C240,'[4]position description'!$A$1:$F$65536,6,FALSE)</f>
        <v xml:space="preserve">Ability to: lead, plan, organize and manage the administrative and technical operations of the section/unit; and has advance knowledge on the revised TCCP, WTO evaluation system and computation of duties and taxes
</v>
      </c>
    </row>
    <row r="241" spans="1:7" ht="30" customHeight="1" x14ac:dyDescent="0.15">
      <c r="A241" s="68" t="s">
        <v>286</v>
      </c>
      <c r="B241" s="603" t="s">
        <v>288</v>
      </c>
      <c r="C241" s="46" t="s">
        <v>26</v>
      </c>
      <c r="D241" s="706"/>
      <c r="E241" s="627"/>
      <c r="F241" s="739" t="e">
        <f>VLOOKUP(C241,'[4]position description'!A$1:F$65536,3,FALSE)</f>
        <v>#REF!</v>
      </c>
      <c r="G241" s="630" t="str">
        <f>VLOOKUP(C241,'[4]position description'!A$1:F$65536,4,FALSE)</f>
        <v>Education:  Bachelor's degree                   
Experience:  3 years of relevant experience                
Training:  16 hours of relevant training    
Eligibility:  Career Service or its equivalent</v>
      </c>
    </row>
    <row r="242" spans="1:7" ht="30" customHeight="1" x14ac:dyDescent="0.15">
      <c r="A242" s="69" t="s">
        <v>286</v>
      </c>
      <c r="B242" s="604" t="s">
        <v>289</v>
      </c>
      <c r="C242" s="608" t="s">
        <v>26</v>
      </c>
      <c r="D242" s="707"/>
      <c r="E242" s="628"/>
      <c r="F242" s="641" t="e">
        <f>VLOOKUP(C242,'[4]position description'!A$1:F$65536,3,FALSE)</f>
        <v>#REF!</v>
      </c>
      <c r="G242" s="631" t="str">
        <f>VLOOKUP(C242,'[4]position description'!A$1:F$65536,4,FALSE)</f>
        <v>Education:  Bachelor's degree                   
Experience:  3 years of relevant experience                
Training:  16 hours of relevant training    
Eligibility:  Career Service or its equivalent</v>
      </c>
    </row>
    <row r="243" spans="1:7" s="70" customFormat="1" ht="30" customHeight="1" x14ac:dyDescent="0.25">
      <c r="A243" s="60" t="s">
        <v>286</v>
      </c>
      <c r="B243" s="603" t="s">
        <v>290</v>
      </c>
      <c r="C243" s="606" t="s">
        <v>85</v>
      </c>
      <c r="D243" s="625">
        <v>16</v>
      </c>
      <c r="E243" s="627" t="s">
        <v>86</v>
      </c>
      <c r="F243" s="739" t="str">
        <f>VLOOKUP($C243,'[4]position description'!$A$1:$F$65536,5,FALSE)</f>
        <v>• Performs a wide variety of customs operations duties in support of assigned functions; operations, service and/or division  
• Examine and assess import and export goods, including seized and abandoned goods, parcels, merchandise and baggage of passenge</v>
      </c>
      <c r="G243" s="630" t="str">
        <f>VLOOKUP($C243,'[4]position description'!$A$1:$F$65536,6,FALSE)</f>
        <v xml:space="preserve">Has basic to advance knowledge on the revised TCCP
</v>
      </c>
    </row>
    <row r="244" spans="1:7" s="70" customFormat="1" ht="30" customHeight="1" x14ac:dyDescent="0.25">
      <c r="A244" s="60" t="s">
        <v>286</v>
      </c>
      <c r="B244" s="603" t="s">
        <v>291</v>
      </c>
      <c r="C244" s="606" t="s">
        <v>85</v>
      </c>
      <c r="D244" s="625"/>
      <c r="E244" s="627"/>
      <c r="F244" s="739" t="e">
        <f>VLOOKUP(C244,'[4]position description'!A$1:F$65536,3,FALSE)</f>
        <v>#REF!</v>
      </c>
      <c r="G244" s="630" t="str">
        <f>VLOOKUP(C244,'[4]position description'!A$1:F$65536,4,FALSE)</f>
        <v>Education:  Bachelor's degree                   
Experience:  1 year of relevant experience                
Training:  4 hours of relevant training    
Eligibility:  Career Service or its equivalent</v>
      </c>
    </row>
    <row r="245" spans="1:7" s="70" customFormat="1" ht="30" customHeight="1" x14ac:dyDescent="0.25">
      <c r="A245" s="60" t="s">
        <v>286</v>
      </c>
      <c r="B245" s="603" t="s">
        <v>292</v>
      </c>
      <c r="C245" s="606" t="s">
        <v>85</v>
      </c>
      <c r="D245" s="625"/>
      <c r="E245" s="627"/>
      <c r="F245" s="739" t="e">
        <f>VLOOKUP(C245,'[4]position description'!A$1:F$65536,3,FALSE)</f>
        <v>#REF!</v>
      </c>
      <c r="G245" s="630" t="str">
        <f>VLOOKUP(C245,'[4]position description'!A$1:F$65536,4,FALSE)</f>
        <v>Education:  Bachelor's degree                   
Experience:  1 year of relevant experience                
Training:  4 hours of relevant training    
Eligibility:  Career Service or its equivalent</v>
      </c>
    </row>
    <row r="246" spans="1:7" s="70" customFormat="1" ht="30" customHeight="1" x14ac:dyDescent="0.25">
      <c r="A246" s="60" t="s">
        <v>286</v>
      </c>
      <c r="B246" s="603" t="s">
        <v>293</v>
      </c>
      <c r="C246" s="606" t="s">
        <v>85</v>
      </c>
      <c r="D246" s="625"/>
      <c r="E246" s="627"/>
      <c r="F246" s="739" t="e">
        <f>VLOOKUP(C246,'[4]position description'!A$1:F$65536,3,FALSE)</f>
        <v>#REF!</v>
      </c>
      <c r="G246" s="630" t="str">
        <f>VLOOKUP(C246,'[4]position description'!A$1:F$65536,4,FALSE)</f>
        <v>Education:  Bachelor's degree                   
Experience:  1 year of relevant experience                
Training:  4 hours of relevant training    
Eligibility:  Career Service or its equivalent</v>
      </c>
    </row>
    <row r="247" spans="1:7" s="70" customFormat="1" ht="30" customHeight="1" x14ac:dyDescent="0.25">
      <c r="A247" s="60" t="s">
        <v>286</v>
      </c>
      <c r="B247" s="603" t="s">
        <v>294</v>
      </c>
      <c r="C247" s="606" t="s">
        <v>85</v>
      </c>
      <c r="D247" s="625"/>
      <c r="E247" s="627"/>
      <c r="F247" s="739" t="e">
        <f>VLOOKUP(C247,'[4]position description'!A$1:F$65536,3,FALSE)</f>
        <v>#REF!</v>
      </c>
      <c r="G247" s="630" t="str">
        <f>VLOOKUP(C247,'[4]position description'!A$1:F$65536,4,FALSE)</f>
        <v>Education:  Bachelor's degree                   
Experience:  1 year of relevant experience                
Training:  4 hours of relevant training    
Eligibility:  Career Service or its equivalent</v>
      </c>
    </row>
    <row r="248" spans="1:7" s="70" customFormat="1" ht="30" customHeight="1" x14ac:dyDescent="0.25">
      <c r="A248" s="60" t="s">
        <v>286</v>
      </c>
      <c r="B248" s="603" t="s">
        <v>295</v>
      </c>
      <c r="C248" s="606" t="s">
        <v>85</v>
      </c>
      <c r="D248" s="625"/>
      <c r="E248" s="627"/>
      <c r="F248" s="739" t="e">
        <f>VLOOKUP(C248,'[4]position description'!A$1:F$65536,3,FALSE)</f>
        <v>#REF!</v>
      </c>
      <c r="G248" s="630" t="str">
        <f>VLOOKUP(C248,'[4]position description'!A$1:F$65536,4,FALSE)</f>
        <v>Education:  Bachelor's degree                   
Experience:  1 year of relevant experience                
Training:  4 hours of relevant training    
Eligibility:  Career Service or its equivalent</v>
      </c>
    </row>
    <row r="249" spans="1:7" s="70" customFormat="1" ht="30" customHeight="1" x14ac:dyDescent="0.25">
      <c r="A249" s="60" t="s">
        <v>286</v>
      </c>
      <c r="B249" s="603" t="s">
        <v>296</v>
      </c>
      <c r="C249" s="606" t="s">
        <v>85</v>
      </c>
      <c r="D249" s="625"/>
      <c r="E249" s="627"/>
      <c r="F249" s="739" t="e">
        <f>VLOOKUP(C249,'[4]position description'!A$1:F$65536,3,FALSE)</f>
        <v>#REF!</v>
      </c>
      <c r="G249" s="630" t="str">
        <f>VLOOKUP(C249,'[4]position description'!A$1:F$65536,4,FALSE)</f>
        <v>Education:  Bachelor's degree                   
Experience:  1 year of relevant experience                
Training:  4 hours of relevant training    
Eligibility:  Career Service or its equivalent</v>
      </c>
    </row>
    <row r="250" spans="1:7" s="70" customFormat="1" ht="30" customHeight="1" x14ac:dyDescent="0.25">
      <c r="A250" s="60" t="s">
        <v>286</v>
      </c>
      <c r="B250" s="603" t="s">
        <v>297</v>
      </c>
      <c r="C250" s="606" t="s">
        <v>85</v>
      </c>
      <c r="D250" s="625"/>
      <c r="E250" s="627"/>
      <c r="F250" s="739" t="e">
        <f>VLOOKUP(C250,'[4]position description'!A$1:F$65536,3,FALSE)</f>
        <v>#REF!</v>
      </c>
      <c r="G250" s="630" t="str">
        <f>VLOOKUP(C250,'[4]position description'!A$1:F$65536,4,FALSE)</f>
        <v>Education:  Bachelor's degree                   
Experience:  1 year of relevant experience                
Training:  4 hours of relevant training    
Eligibility:  Career Service or its equivalent</v>
      </c>
    </row>
    <row r="251" spans="1:7" s="70" customFormat="1" ht="30" customHeight="1" x14ac:dyDescent="0.25">
      <c r="A251" s="60" t="s">
        <v>286</v>
      </c>
      <c r="B251" s="603" t="s">
        <v>298</v>
      </c>
      <c r="C251" s="606" t="s">
        <v>85</v>
      </c>
      <c r="D251" s="625"/>
      <c r="E251" s="627"/>
      <c r="F251" s="739" t="e">
        <f>VLOOKUP(C251,'[4]position description'!A$1:F$65536,3,FALSE)</f>
        <v>#REF!</v>
      </c>
      <c r="G251" s="630" t="str">
        <f>VLOOKUP(C251,'[4]position description'!A$1:F$65536,4,FALSE)</f>
        <v>Education:  Bachelor's degree                   
Experience:  1 year of relevant experience                
Training:  4 hours of relevant training    
Eligibility:  Career Service or its equivalent</v>
      </c>
    </row>
    <row r="252" spans="1:7" s="70" customFormat="1" ht="30" customHeight="1" x14ac:dyDescent="0.25">
      <c r="A252" s="60" t="s">
        <v>286</v>
      </c>
      <c r="B252" s="603" t="s">
        <v>299</v>
      </c>
      <c r="C252" s="606" t="s">
        <v>85</v>
      </c>
      <c r="D252" s="625"/>
      <c r="E252" s="627"/>
      <c r="F252" s="739" t="e">
        <f>VLOOKUP(C252,'[4]position description'!A$1:F$65536,3,FALSE)</f>
        <v>#REF!</v>
      </c>
      <c r="G252" s="630" t="str">
        <f>VLOOKUP(C252,'[4]position description'!A$1:F$65536,4,FALSE)</f>
        <v>Education:  Bachelor's degree                   
Experience:  1 year of relevant experience                
Training:  4 hours of relevant training    
Eligibility:  Career Service or its equivalent</v>
      </c>
    </row>
    <row r="253" spans="1:7" s="70" customFormat="1" ht="30" customHeight="1" x14ac:dyDescent="0.25">
      <c r="A253" s="60" t="s">
        <v>286</v>
      </c>
      <c r="B253" s="603" t="s">
        <v>300</v>
      </c>
      <c r="C253" s="606" t="s">
        <v>85</v>
      </c>
      <c r="D253" s="625"/>
      <c r="E253" s="627"/>
      <c r="F253" s="739" t="e">
        <f>VLOOKUP(C253,'[4]position description'!A$1:F$65536,3,FALSE)</f>
        <v>#REF!</v>
      </c>
      <c r="G253" s="630" t="str">
        <f>VLOOKUP(C253,'[4]position description'!A$1:F$65536,4,FALSE)</f>
        <v>Education:  Bachelor's degree                   
Experience:  1 year of relevant experience                
Training:  4 hours of relevant training    
Eligibility:  Career Service or its equivalent</v>
      </c>
    </row>
    <row r="254" spans="1:7" s="70" customFormat="1" ht="30" customHeight="1" x14ac:dyDescent="0.25">
      <c r="A254" s="60" t="s">
        <v>286</v>
      </c>
      <c r="B254" s="603" t="s">
        <v>301</v>
      </c>
      <c r="C254" s="606" t="s">
        <v>85</v>
      </c>
      <c r="D254" s="625"/>
      <c r="E254" s="627"/>
      <c r="F254" s="739" t="e">
        <f>VLOOKUP(C254,'[4]position description'!A$1:F$65536,3,FALSE)</f>
        <v>#REF!</v>
      </c>
      <c r="G254" s="630" t="str">
        <f>VLOOKUP(C254,'[4]position description'!A$1:F$65536,4,FALSE)</f>
        <v>Education:  Bachelor's degree                   
Experience:  1 year of relevant experience                
Training:  4 hours of relevant training    
Eligibility:  Career Service or its equivalent</v>
      </c>
    </row>
    <row r="255" spans="1:7" s="70" customFormat="1" ht="30" customHeight="1" x14ac:dyDescent="0.25">
      <c r="A255" s="60" t="s">
        <v>286</v>
      </c>
      <c r="B255" s="603" t="s">
        <v>302</v>
      </c>
      <c r="C255" s="606" t="s">
        <v>85</v>
      </c>
      <c r="D255" s="625"/>
      <c r="E255" s="627"/>
      <c r="F255" s="739" t="e">
        <f>VLOOKUP(C255,'[4]position description'!A$1:F$65536,3,FALSE)</f>
        <v>#REF!</v>
      </c>
      <c r="G255" s="630" t="str">
        <f>VLOOKUP(C255,'[4]position description'!A$1:F$65536,4,FALSE)</f>
        <v>Education:  Bachelor's degree                   
Experience:  1 year of relevant experience                
Training:  4 hours of relevant training    
Eligibility:  Career Service or its equivalent</v>
      </c>
    </row>
    <row r="256" spans="1:7" s="70" customFormat="1" ht="30" customHeight="1" x14ac:dyDescent="0.25">
      <c r="A256" s="60" t="s">
        <v>286</v>
      </c>
      <c r="B256" s="603" t="s">
        <v>303</v>
      </c>
      <c r="C256" s="606" t="s">
        <v>85</v>
      </c>
      <c r="D256" s="625"/>
      <c r="E256" s="627"/>
      <c r="F256" s="739" t="e">
        <f>VLOOKUP(C256,'[4]position description'!A$1:F$65536,3,FALSE)</f>
        <v>#REF!</v>
      </c>
      <c r="G256" s="630" t="str">
        <f>VLOOKUP(C256,'[4]position description'!A$1:F$65536,4,FALSE)</f>
        <v>Education:  Bachelor's degree                   
Experience:  1 year of relevant experience                
Training:  4 hours of relevant training    
Eligibility:  Career Service or its equivalent</v>
      </c>
    </row>
    <row r="257" spans="1:7" s="70" customFormat="1" ht="30" customHeight="1" x14ac:dyDescent="0.25">
      <c r="A257" s="60" t="s">
        <v>286</v>
      </c>
      <c r="B257" s="603" t="s">
        <v>304</v>
      </c>
      <c r="C257" s="606" t="s">
        <v>85</v>
      </c>
      <c r="D257" s="625"/>
      <c r="E257" s="627"/>
      <c r="F257" s="739" t="e">
        <f>VLOOKUP(C257,'[4]position description'!A$1:F$65536,3,FALSE)</f>
        <v>#REF!</v>
      </c>
      <c r="G257" s="630" t="str">
        <f>VLOOKUP(C257,'[4]position description'!A$1:F$65536,4,FALSE)</f>
        <v>Education:  Bachelor's degree                   
Experience:  1 year of relevant experience                
Training:  4 hours of relevant training    
Eligibility:  Career Service or its equivalent</v>
      </c>
    </row>
    <row r="258" spans="1:7" s="70" customFormat="1" ht="30" customHeight="1" x14ac:dyDescent="0.25">
      <c r="A258" s="60" t="s">
        <v>286</v>
      </c>
      <c r="B258" s="603" t="s">
        <v>305</v>
      </c>
      <c r="C258" s="606" t="s">
        <v>85</v>
      </c>
      <c r="D258" s="625"/>
      <c r="E258" s="627"/>
      <c r="F258" s="739" t="e">
        <f>VLOOKUP(C258,'[4]position description'!A$1:F$65536,3,FALSE)</f>
        <v>#REF!</v>
      </c>
      <c r="G258" s="630" t="str">
        <f>VLOOKUP(C258,'[4]position description'!A$1:F$65536,4,FALSE)</f>
        <v>Education:  Bachelor's degree                   
Experience:  1 year of relevant experience                
Training:  4 hours of relevant training    
Eligibility:  Career Service or its equivalent</v>
      </c>
    </row>
    <row r="259" spans="1:7" ht="30" customHeight="1" x14ac:dyDescent="0.15">
      <c r="A259" s="60" t="s">
        <v>286</v>
      </c>
      <c r="B259" s="603" t="s">
        <v>306</v>
      </c>
      <c r="C259" s="606" t="s">
        <v>85</v>
      </c>
      <c r="D259" s="625"/>
      <c r="E259" s="627"/>
      <c r="F259" s="748" t="e">
        <f>VLOOKUP(C259,'[4]position description'!A$1:F$65536,3,FALSE)</f>
        <v>#REF!</v>
      </c>
      <c r="G259" s="630" t="str">
        <f>VLOOKUP(C259,'[4]position description'!A$1:F$65536,4,FALSE)</f>
        <v>Education:  Bachelor's degree                   
Experience:  1 year of relevant experience                
Training:  4 hours of relevant training    
Eligibility:  Career Service or its equivalent</v>
      </c>
    </row>
    <row r="260" spans="1:7" ht="30" customHeight="1" x14ac:dyDescent="0.15">
      <c r="A260" s="60" t="s">
        <v>286</v>
      </c>
      <c r="B260" s="603" t="s">
        <v>307</v>
      </c>
      <c r="C260" s="606" t="s">
        <v>85</v>
      </c>
      <c r="D260" s="625"/>
      <c r="E260" s="627"/>
      <c r="F260" s="748" t="e">
        <f>VLOOKUP(C260,'[4]position description'!A$1:F$65536,3,FALSE)</f>
        <v>#REF!</v>
      </c>
      <c r="G260" s="630" t="str">
        <f>VLOOKUP(C260,'[4]position description'!A$1:F$65536,4,FALSE)</f>
        <v>Education:  Bachelor's degree                   
Experience:  1 year of relevant experience                
Training:  4 hours of relevant training    
Eligibility:  Career Service or its equivalent</v>
      </c>
    </row>
    <row r="261" spans="1:7" ht="30" customHeight="1" x14ac:dyDescent="0.15">
      <c r="A261" s="60" t="s">
        <v>286</v>
      </c>
      <c r="B261" s="603" t="s">
        <v>308</v>
      </c>
      <c r="C261" s="606" t="s">
        <v>85</v>
      </c>
      <c r="D261" s="625"/>
      <c r="E261" s="627"/>
      <c r="F261" s="748" t="e">
        <f>VLOOKUP(C261,'[4]position description'!A$1:F$65536,3,FALSE)</f>
        <v>#REF!</v>
      </c>
      <c r="G261" s="630" t="str">
        <f>VLOOKUP(C261,'[4]position description'!A$1:F$65536,4,FALSE)</f>
        <v>Education:  Bachelor's degree                   
Experience:  1 year of relevant experience                
Training:  4 hours of relevant training    
Eligibility:  Career Service or its equivalent</v>
      </c>
    </row>
    <row r="262" spans="1:7" ht="30" customHeight="1" x14ac:dyDescent="0.15">
      <c r="A262" s="60" t="s">
        <v>286</v>
      </c>
      <c r="B262" s="603" t="s">
        <v>309</v>
      </c>
      <c r="C262" s="606" t="s">
        <v>85</v>
      </c>
      <c r="D262" s="625"/>
      <c r="E262" s="627"/>
      <c r="F262" s="748" t="e">
        <f>VLOOKUP(C262,'[4]position description'!A$1:F$65536,3,FALSE)</f>
        <v>#REF!</v>
      </c>
      <c r="G262" s="630" t="str">
        <f>VLOOKUP(C262,'[4]position description'!A$1:F$65536,4,FALSE)</f>
        <v>Education:  Bachelor's degree                   
Experience:  1 year of relevant experience                
Training:  4 hours of relevant training    
Eligibility:  Career Service or its equivalent</v>
      </c>
    </row>
    <row r="263" spans="1:7" ht="30" customHeight="1" x14ac:dyDescent="0.15">
      <c r="A263" s="60" t="s">
        <v>286</v>
      </c>
      <c r="B263" s="603" t="s">
        <v>310</v>
      </c>
      <c r="C263" s="606" t="s">
        <v>85</v>
      </c>
      <c r="D263" s="625"/>
      <c r="E263" s="627"/>
      <c r="F263" s="748" t="e">
        <f>VLOOKUP(C263,'[4]position description'!A$1:F$65536,3,FALSE)</f>
        <v>#REF!</v>
      </c>
      <c r="G263" s="630" t="str">
        <f>VLOOKUP(C263,'[4]position description'!A$1:F$65536,4,FALSE)</f>
        <v>Education:  Bachelor's degree                   
Experience:  1 year of relevant experience                
Training:  4 hours of relevant training    
Eligibility:  Career Service or its equivalent</v>
      </c>
    </row>
    <row r="264" spans="1:7" ht="30" customHeight="1" x14ac:dyDescent="0.15">
      <c r="A264" s="60" t="s">
        <v>286</v>
      </c>
      <c r="B264" s="603" t="s">
        <v>311</v>
      </c>
      <c r="C264" s="606" t="s">
        <v>85</v>
      </c>
      <c r="D264" s="625"/>
      <c r="E264" s="627"/>
      <c r="F264" s="748" t="e">
        <f>VLOOKUP(C264,'[4]position description'!A$1:F$65536,3,FALSE)</f>
        <v>#REF!</v>
      </c>
      <c r="G264" s="630" t="str">
        <f>VLOOKUP(C264,'[4]position description'!A$1:F$65536,4,FALSE)</f>
        <v>Education:  Bachelor's degree                   
Experience:  1 year of relevant experience                
Training:  4 hours of relevant training    
Eligibility:  Career Service or its equivalent</v>
      </c>
    </row>
    <row r="265" spans="1:7" ht="30" customHeight="1" x14ac:dyDescent="0.15">
      <c r="A265" s="60" t="s">
        <v>286</v>
      </c>
      <c r="B265" s="603" t="s">
        <v>312</v>
      </c>
      <c r="C265" s="606" t="s">
        <v>85</v>
      </c>
      <c r="D265" s="625"/>
      <c r="E265" s="627"/>
      <c r="F265" s="748" t="e">
        <f>VLOOKUP(C265,'[4]position description'!A$1:F$65536,3,FALSE)</f>
        <v>#REF!</v>
      </c>
      <c r="G265" s="630" t="str">
        <f>VLOOKUP(C265,'[4]position description'!A$1:F$65536,4,FALSE)</f>
        <v>Education:  Bachelor's degree                   
Experience:  1 year of relevant experience                
Training:  4 hours of relevant training    
Eligibility:  Career Service or its equivalent</v>
      </c>
    </row>
    <row r="266" spans="1:7" ht="30" customHeight="1" x14ac:dyDescent="0.15">
      <c r="A266" s="60" t="s">
        <v>286</v>
      </c>
      <c r="B266" s="603" t="s">
        <v>313</v>
      </c>
      <c r="C266" s="606" t="s">
        <v>85</v>
      </c>
      <c r="D266" s="625"/>
      <c r="E266" s="627"/>
      <c r="F266" s="748" t="e">
        <f>VLOOKUP(C266,'[4]position description'!A$1:F$65536,3,FALSE)</f>
        <v>#REF!</v>
      </c>
      <c r="G266" s="630" t="str">
        <f>VLOOKUP(C266,'[4]position description'!A$1:F$65536,4,FALSE)</f>
        <v>Education:  Bachelor's degree                   
Experience:  1 year of relevant experience                
Training:  4 hours of relevant training    
Eligibility:  Career Service or its equivalent</v>
      </c>
    </row>
    <row r="267" spans="1:7" ht="30" customHeight="1" x14ac:dyDescent="0.15">
      <c r="A267" s="60" t="s">
        <v>286</v>
      </c>
      <c r="B267" s="603" t="s">
        <v>314</v>
      </c>
      <c r="C267" s="606" t="s">
        <v>85</v>
      </c>
      <c r="D267" s="625"/>
      <c r="E267" s="627"/>
      <c r="F267" s="748" t="e">
        <f>VLOOKUP(C267,'[4]position description'!A$1:F$65536,3,FALSE)</f>
        <v>#REF!</v>
      </c>
      <c r="G267" s="630" t="str">
        <f>VLOOKUP(C267,'[4]position description'!A$1:F$65536,4,FALSE)</f>
        <v>Education:  Bachelor's degree                   
Experience:  1 year of relevant experience                
Training:  4 hours of relevant training    
Eligibility:  Career Service or its equivalent</v>
      </c>
    </row>
    <row r="268" spans="1:7" ht="30" customHeight="1" x14ac:dyDescent="0.15">
      <c r="A268" s="60" t="s">
        <v>286</v>
      </c>
      <c r="B268" s="603" t="s">
        <v>315</v>
      </c>
      <c r="C268" s="606" t="s">
        <v>85</v>
      </c>
      <c r="D268" s="625"/>
      <c r="E268" s="627"/>
      <c r="F268" s="748" t="e">
        <f>VLOOKUP(C268,'[4]position description'!A$1:F$65536,3,FALSE)</f>
        <v>#REF!</v>
      </c>
      <c r="G268" s="630" t="str">
        <f>VLOOKUP(C268,'[4]position description'!A$1:F$65536,4,FALSE)</f>
        <v>Education:  Bachelor's degree                   
Experience:  1 year of relevant experience                
Training:  4 hours of relevant training    
Eligibility:  Career Service or its equivalent</v>
      </c>
    </row>
    <row r="269" spans="1:7" ht="30" customHeight="1" x14ac:dyDescent="0.15">
      <c r="A269" s="60" t="s">
        <v>286</v>
      </c>
      <c r="B269" s="603" t="s">
        <v>316</v>
      </c>
      <c r="C269" s="606" t="s">
        <v>85</v>
      </c>
      <c r="D269" s="625"/>
      <c r="E269" s="627"/>
      <c r="F269" s="748" t="e">
        <f>VLOOKUP(C269,'[4]position description'!A$1:F$65536,3,FALSE)</f>
        <v>#REF!</v>
      </c>
      <c r="G269" s="630" t="str">
        <f>VLOOKUP(C269,'[4]position description'!A$1:F$65536,4,FALSE)</f>
        <v>Education:  Bachelor's degree                   
Experience:  1 year of relevant experience                
Training:  4 hours of relevant training    
Eligibility:  Career Service or its equivalent</v>
      </c>
    </row>
    <row r="270" spans="1:7" ht="30" customHeight="1" x14ac:dyDescent="0.15">
      <c r="A270" s="60" t="s">
        <v>286</v>
      </c>
      <c r="B270" s="603" t="s">
        <v>317</v>
      </c>
      <c r="C270" s="606" t="s">
        <v>85</v>
      </c>
      <c r="D270" s="625"/>
      <c r="E270" s="627"/>
      <c r="F270" s="748" t="e">
        <f>VLOOKUP(C270,'[4]position description'!A$1:F$65536,3,FALSE)</f>
        <v>#REF!</v>
      </c>
      <c r="G270" s="630" t="str">
        <f>VLOOKUP(C270,'[4]position description'!A$1:F$65536,4,FALSE)</f>
        <v>Education:  Bachelor's degree                   
Experience:  1 year of relevant experience                
Training:  4 hours of relevant training    
Eligibility:  Career Service or its equivalent</v>
      </c>
    </row>
    <row r="271" spans="1:7" ht="30" customHeight="1" x14ac:dyDescent="0.15">
      <c r="A271" s="60" t="s">
        <v>286</v>
      </c>
      <c r="B271" s="603" t="s">
        <v>318</v>
      </c>
      <c r="C271" s="606" t="s">
        <v>85</v>
      </c>
      <c r="D271" s="625"/>
      <c r="E271" s="627"/>
      <c r="F271" s="748" t="e">
        <f>VLOOKUP(C271,'[4]position description'!A$1:F$65536,3,FALSE)</f>
        <v>#REF!</v>
      </c>
      <c r="G271" s="630" t="str">
        <f>VLOOKUP(C271,'[4]position description'!A$1:F$65536,4,FALSE)</f>
        <v>Education:  Bachelor's degree                   
Experience:  1 year of relevant experience                
Training:  4 hours of relevant training    
Eligibility:  Career Service or its equivalent</v>
      </c>
    </row>
    <row r="272" spans="1:7" ht="30" customHeight="1" x14ac:dyDescent="0.15">
      <c r="A272" s="60" t="s">
        <v>286</v>
      </c>
      <c r="B272" s="603" t="s">
        <v>319</v>
      </c>
      <c r="C272" s="606" t="s">
        <v>85</v>
      </c>
      <c r="D272" s="625"/>
      <c r="E272" s="627"/>
      <c r="F272" s="748" t="e">
        <f>VLOOKUP(C272,'[4]position description'!A$1:F$65536,3,FALSE)</f>
        <v>#REF!</v>
      </c>
      <c r="G272" s="630" t="str">
        <f>VLOOKUP(C272,'[4]position description'!A$1:F$65536,4,FALSE)</f>
        <v>Education:  Bachelor's degree                   
Experience:  1 year of relevant experience                
Training:  4 hours of relevant training    
Eligibility:  Career Service or its equivalent</v>
      </c>
    </row>
    <row r="273" spans="1:7" ht="30" customHeight="1" x14ac:dyDescent="0.15">
      <c r="A273" s="60" t="s">
        <v>286</v>
      </c>
      <c r="B273" s="603" t="s">
        <v>320</v>
      </c>
      <c r="C273" s="606" t="s">
        <v>85</v>
      </c>
      <c r="D273" s="625"/>
      <c r="E273" s="627"/>
      <c r="F273" s="748" t="e">
        <f>VLOOKUP(C273,'[4]position description'!A$1:F$65536,3,FALSE)</f>
        <v>#REF!</v>
      </c>
      <c r="G273" s="630" t="str">
        <f>VLOOKUP(C273,'[4]position description'!A$1:F$65536,4,FALSE)</f>
        <v>Education:  Bachelor's degree                   
Experience:  1 year of relevant experience                
Training:  4 hours of relevant training    
Eligibility:  Career Service or its equivalent</v>
      </c>
    </row>
    <row r="274" spans="1:7" ht="30" customHeight="1" x14ac:dyDescent="0.15">
      <c r="A274" s="60" t="s">
        <v>286</v>
      </c>
      <c r="B274" s="603" t="s">
        <v>321</v>
      </c>
      <c r="C274" s="606" t="s">
        <v>85</v>
      </c>
      <c r="D274" s="625"/>
      <c r="E274" s="627"/>
      <c r="F274" s="748" t="e">
        <f>VLOOKUP(C274,'[4]position description'!A$1:F$65536,3,FALSE)</f>
        <v>#REF!</v>
      </c>
      <c r="G274" s="630" t="str">
        <f>VLOOKUP(C274,'[4]position description'!A$1:F$65536,4,FALSE)</f>
        <v>Education:  Bachelor's degree                   
Experience:  1 year of relevant experience                
Training:  4 hours of relevant training    
Eligibility:  Career Service or its equivalent</v>
      </c>
    </row>
    <row r="275" spans="1:7" ht="30" customHeight="1" x14ac:dyDescent="0.15">
      <c r="A275" s="60" t="s">
        <v>286</v>
      </c>
      <c r="B275" s="603" t="s">
        <v>322</v>
      </c>
      <c r="C275" s="606" t="s">
        <v>85</v>
      </c>
      <c r="D275" s="625"/>
      <c r="E275" s="627"/>
      <c r="F275" s="748" t="e">
        <f>VLOOKUP(C275,'[4]position description'!A$1:F$65536,3,FALSE)</f>
        <v>#REF!</v>
      </c>
      <c r="G275" s="630" t="str">
        <f>VLOOKUP(C275,'[4]position description'!A$1:F$65536,4,FALSE)</f>
        <v>Education:  Bachelor's degree                   
Experience:  1 year of relevant experience                
Training:  4 hours of relevant training    
Eligibility:  Career Service or its equivalent</v>
      </c>
    </row>
    <row r="276" spans="1:7" ht="30" customHeight="1" x14ac:dyDescent="0.15">
      <c r="A276" s="60" t="s">
        <v>286</v>
      </c>
      <c r="B276" s="603" t="s">
        <v>323</v>
      </c>
      <c r="C276" s="606" t="s">
        <v>85</v>
      </c>
      <c r="D276" s="625"/>
      <c r="E276" s="627"/>
      <c r="F276" s="748" t="e">
        <f>VLOOKUP(C276,'[4]position description'!A$1:F$65536,3,FALSE)</f>
        <v>#REF!</v>
      </c>
      <c r="G276" s="630" t="str">
        <f>VLOOKUP(C276,'[4]position description'!A$1:F$65536,4,FALSE)</f>
        <v>Education:  Bachelor's degree                   
Experience:  1 year of relevant experience                
Training:  4 hours of relevant training    
Eligibility:  Career Service or its equivalent</v>
      </c>
    </row>
    <row r="277" spans="1:7" ht="30" customHeight="1" x14ac:dyDescent="0.15">
      <c r="A277" s="60" t="s">
        <v>286</v>
      </c>
      <c r="B277" s="603" t="s">
        <v>324</v>
      </c>
      <c r="C277" s="606" t="s">
        <v>85</v>
      </c>
      <c r="D277" s="625"/>
      <c r="E277" s="627"/>
      <c r="F277" s="748" t="e">
        <f>VLOOKUP(C277,'[4]position description'!A$1:F$65536,3,FALSE)</f>
        <v>#REF!</v>
      </c>
      <c r="G277" s="630" t="str">
        <f>VLOOKUP(C277,'[4]position description'!A$1:F$65536,4,FALSE)</f>
        <v>Education:  Bachelor's degree                   
Experience:  1 year of relevant experience                
Training:  4 hours of relevant training    
Eligibility:  Career Service or its equivalent</v>
      </c>
    </row>
    <row r="278" spans="1:7" ht="30" customHeight="1" x14ac:dyDescent="0.15">
      <c r="A278" s="60" t="s">
        <v>286</v>
      </c>
      <c r="B278" s="603" t="s">
        <v>325</v>
      </c>
      <c r="C278" s="606" t="s">
        <v>85</v>
      </c>
      <c r="D278" s="625"/>
      <c r="E278" s="627"/>
      <c r="F278" s="748" t="e">
        <f>VLOOKUP(C278,'[4]position description'!A$1:F$65536,3,FALSE)</f>
        <v>#REF!</v>
      </c>
      <c r="G278" s="630" t="str">
        <f>VLOOKUP(C278,'[4]position description'!A$1:F$65536,4,FALSE)</f>
        <v>Education:  Bachelor's degree                   
Experience:  1 year of relevant experience                
Training:  4 hours of relevant training    
Eligibility:  Career Service or its equivalent</v>
      </c>
    </row>
    <row r="279" spans="1:7" ht="30" customHeight="1" x14ac:dyDescent="0.15">
      <c r="A279" s="60" t="s">
        <v>286</v>
      </c>
      <c r="B279" s="603" t="s">
        <v>326</v>
      </c>
      <c r="C279" s="606" t="s">
        <v>85</v>
      </c>
      <c r="D279" s="625"/>
      <c r="E279" s="627"/>
      <c r="F279" s="748" t="e">
        <f>VLOOKUP(C279,'[4]position description'!A$1:F$65536,3,FALSE)</f>
        <v>#REF!</v>
      </c>
      <c r="G279" s="630" t="str">
        <f>VLOOKUP(C279,'[4]position description'!A$1:F$65536,4,FALSE)</f>
        <v>Education:  Bachelor's degree                   
Experience:  1 year of relevant experience                
Training:  4 hours of relevant training    
Eligibility:  Career Service or its equivalent</v>
      </c>
    </row>
    <row r="280" spans="1:7" ht="30" customHeight="1" x14ac:dyDescent="0.15">
      <c r="A280" s="60" t="s">
        <v>286</v>
      </c>
      <c r="B280" s="603" t="s">
        <v>327</v>
      </c>
      <c r="C280" s="606" t="s">
        <v>85</v>
      </c>
      <c r="D280" s="625"/>
      <c r="E280" s="627"/>
      <c r="F280" s="748" t="e">
        <f>VLOOKUP(C280,'[4]position description'!A$1:F$65536,3,FALSE)</f>
        <v>#REF!</v>
      </c>
      <c r="G280" s="630" t="str">
        <f>VLOOKUP(C280,'[4]position description'!A$1:F$65536,4,FALSE)</f>
        <v>Education:  Bachelor's degree                   
Experience:  1 year of relevant experience                
Training:  4 hours of relevant training    
Eligibility:  Career Service or its equivalent</v>
      </c>
    </row>
    <row r="281" spans="1:7" ht="30" customHeight="1" x14ac:dyDescent="0.15">
      <c r="A281" s="60" t="s">
        <v>286</v>
      </c>
      <c r="B281" s="603" t="s">
        <v>328</v>
      </c>
      <c r="C281" s="606" t="s">
        <v>85</v>
      </c>
      <c r="D281" s="625"/>
      <c r="E281" s="627"/>
      <c r="F281" s="748" t="e">
        <f>VLOOKUP(C281,'[4]position description'!A$1:F$65536,3,FALSE)</f>
        <v>#REF!</v>
      </c>
      <c r="G281" s="630" t="str">
        <f>VLOOKUP(C281,'[4]position description'!A$1:F$65536,4,FALSE)</f>
        <v>Education:  Bachelor's degree                   
Experience:  1 year of relevant experience                
Training:  4 hours of relevant training    
Eligibility:  Career Service or its equivalent</v>
      </c>
    </row>
    <row r="282" spans="1:7" ht="30" customHeight="1" x14ac:dyDescent="0.15">
      <c r="A282" s="60" t="s">
        <v>286</v>
      </c>
      <c r="B282" s="603" t="s">
        <v>329</v>
      </c>
      <c r="C282" s="606" t="s">
        <v>85</v>
      </c>
      <c r="D282" s="625"/>
      <c r="E282" s="627"/>
      <c r="F282" s="748" t="e">
        <f>VLOOKUP(C282,'[4]position description'!A$1:F$65536,3,FALSE)</f>
        <v>#REF!</v>
      </c>
      <c r="G282" s="630" t="str">
        <f>VLOOKUP(C282,'[4]position description'!A$1:F$65536,4,FALSE)</f>
        <v>Education:  Bachelor's degree                   
Experience:  1 year of relevant experience                
Training:  4 hours of relevant training    
Eligibility:  Career Service or its equivalent</v>
      </c>
    </row>
    <row r="283" spans="1:7" ht="30" customHeight="1" x14ac:dyDescent="0.15">
      <c r="A283" s="60" t="s">
        <v>286</v>
      </c>
      <c r="B283" s="603" t="s">
        <v>330</v>
      </c>
      <c r="C283" s="606" t="s">
        <v>85</v>
      </c>
      <c r="D283" s="625"/>
      <c r="E283" s="627"/>
      <c r="F283" s="748" t="e">
        <f>VLOOKUP(C283,'[4]position description'!A$1:F$65536,3,FALSE)</f>
        <v>#REF!</v>
      </c>
      <c r="G283" s="630" t="str">
        <f>VLOOKUP(C283,'[4]position description'!A$1:F$65536,4,FALSE)</f>
        <v>Education:  Bachelor's degree                   
Experience:  1 year of relevant experience                
Training:  4 hours of relevant training    
Eligibility:  Career Service or its equivalent</v>
      </c>
    </row>
    <row r="284" spans="1:7" ht="30" customHeight="1" x14ac:dyDescent="0.15">
      <c r="A284" s="60" t="s">
        <v>286</v>
      </c>
      <c r="B284" s="603" t="s">
        <v>331</v>
      </c>
      <c r="C284" s="606" t="s">
        <v>85</v>
      </c>
      <c r="D284" s="625"/>
      <c r="E284" s="627"/>
      <c r="F284" s="748" t="e">
        <f>VLOOKUP(C284,'[4]position description'!A$1:F$65536,3,FALSE)</f>
        <v>#REF!</v>
      </c>
      <c r="G284" s="630" t="str">
        <f>VLOOKUP(C284,'[4]position description'!A$1:F$65536,4,FALSE)</f>
        <v>Education:  Bachelor's degree                   
Experience:  1 year of relevant experience                
Training:  4 hours of relevant training    
Eligibility:  Career Service or its equivalent</v>
      </c>
    </row>
    <row r="285" spans="1:7" ht="30" customHeight="1" x14ac:dyDescent="0.15">
      <c r="A285" s="60" t="s">
        <v>286</v>
      </c>
      <c r="B285" s="603" t="s">
        <v>332</v>
      </c>
      <c r="C285" s="606" t="s">
        <v>85</v>
      </c>
      <c r="D285" s="625"/>
      <c r="E285" s="627"/>
      <c r="F285" s="748" t="e">
        <f>VLOOKUP(C285,'[4]position description'!A$1:F$65536,3,FALSE)</f>
        <v>#REF!</v>
      </c>
      <c r="G285" s="630" t="str">
        <f>VLOOKUP(C285,'[4]position description'!A$1:F$65536,4,FALSE)</f>
        <v>Education:  Bachelor's degree                   
Experience:  1 year of relevant experience                
Training:  4 hours of relevant training    
Eligibility:  Career Service or its equivalent</v>
      </c>
    </row>
    <row r="286" spans="1:7" ht="30" customHeight="1" x14ac:dyDescent="0.15">
      <c r="A286" s="60" t="s">
        <v>286</v>
      </c>
      <c r="B286" s="603" t="s">
        <v>333</v>
      </c>
      <c r="C286" s="606" t="s">
        <v>85</v>
      </c>
      <c r="D286" s="625"/>
      <c r="E286" s="627"/>
      <c r="F286" s="748" t="e">
        <f>VLOOKUP(C286,'[4]position description'!A$1:F$65536,3,FALSE)</f>
        <v>#REF!</v>
      </c>
      <c r="G286" s="630" t="str">
        <f>VLOOKUP(C286,'[4]position description'!A$1:F$65536,4,FALSE)</f>
        <v>Education:  Bachelor's degree                   
Experience:  1 year of relevant experience                
Training:  4 hours of relevant training    
Eligibility:  Career Service or its equivalent</v>
      </c>
    </row>
    <row r="287" spans="1:7" ht="39.75" customHeight="1" x14ac:dyDescent="0.15">
      <c r="A287" s="49" t="s">
        <v>286</v>
      </c>
      <c r="B287" s="604" t="s">
        <v>334</v>
      </c>
      <c r="C287" s="607" t="s">
        <v>85</v>
      </c>
      <c r="D287" s="747"/>
      <c r="E287" s="628"/>
      <c r="F287" s="749" t="e">
        <f>VLOOKUP(C287,'[4]position description'!A$1:F$65536,3,FALSE)</f>
        <v>#REF!</v>
      </c>
      <c r="G287" s="631" t="str">
        <f>VLOOKUP(C287,'[4]position description'!A$1:F$65536,4,FALSE)</f>
        <v>Education:  Bachelor's degree                   
Experience:  1 year of relevant experience                
Training:  4 hours of relevant training    
Eligibility:  Career Service or its equivalent</v>
      </c>
    </row>
    <row r="288" spans="1:7" ht="124.5" customHeight="1" x14ac:dyDescent="0.15">
      <c r="A288" s="67" t="s">
        <v>286</v>
      </c>
      <c r="B288" s="602" t="s">
        <v>335</v>
      </c>
      <c r="C288" s="609" t="s">
        <v>223</v>
      </c>
      <c r="D288" s="617">
        <v>14</v>
      </c>
      <c r="E288" s="600" t="s">
        <v>336</v>
      </c>
      <c r="F288" s="620" t="str">
        <f>VLOOKUP($C288,'[4]position description'!$A$1:$F$65536,5,FALSE)</f>
        <v xml:space="preserve">• Conducts technical and administrative work which involves the performance of responsible administrative, management and staff assignments for a division/port  </v>
      </c>
      <c r="G288" s="611" t="str">
        <f>VLOOKUP($C288,'[4]position description'!$A$1:$F$65536,6,FALSE)</f>
        <v>Ability to: perform administrative and technical functions and has basic knowledge in the use of ICT</v>
      </c>
    </row>
    <row r="289" spans="1:7" ht="67.5" customHeight="1" x14ac:dyDescent="0.15">
      <c r="A289" s="622" t="s">
        <v>10</v>
      </c>
      <c r="B289" s="605" t="s">
        <v>337</v>
      </c>
      <c r="C289" s="605" t="s">
        <v>227</v>
      </c>
      <c r="D289" s="702">
        <v>11</v>
      </c>
      <c r="E289" s="626" t="s">
        <v>228</v>
      </c>
      <c r="F289" s="626" t="s">
        <v>229</v>
      </c>
      <c r="G289" s="629" t="s">
        <v>230</v>
      </c>
    </row>
    <row r="290" spans="1:7" ht="30" x14ac:dyDescent="0.15">
      <c r="A290" s="60" t="s">
        <v>10</v>
      </c>
      <c r="B290" s="606" t="s">
        <v>338</v>
      </c>
      <c r="C290" s="606" t="s">
        <v>227</v>
      </c>
      <c r="D290" s="703"/>
      <c r="E290" s="627"/>
      <c r="F290" s="627"/>
      <c r="G290" s="630"/>
    </row>
    <row r="291" spans="1:7" ht="30" x14ac:dyDescent="0.15">
      <c r="A291" s="60" t="s">
        <v>10</v>
      </c>
      <c r="B291" s="606" t="s">
        <v>339</v>
      </c>
      <c r="C291" s="606" t="s">
        <v>227</v>
      </c>
      <c r="D291" s="703"/>
      <c r="E291" s="627"/>
      <c r="F291" s="627"/>
      <c r="G291" s="630"/>
    </row>
    <row r="292" spans="1:7" ht="30" x14ac:dyDescent="0.15">
      <c r="A292" s="49" t="s">
        <v>174</v>
      </c>
      <c r="B292" s="607" t="s">
        <v>340</v>
      </c>
      <c r="C292" s="607" t="s">
        <v>227</v>
      </c>
      <c r="D292" s="704"/>
      <c r="E292" s="628"/>
      <c r="F292" s="628"/>
      <c r="G292" s="631"/>
    </row>
    <row r="293" spans="1:7" ht="30" customHeight="1" x14ac:dyDescent="0.15">
      <c r="A293" s="73" t="s">
        <v>341</v>
      </c>
      <c r="B293" s="603" t="s">
        <v>342</v>
      </c>
      <c r="C293" s="606" t="s">
        <v>235</v>
      </c>
      <c r="D293" s="598">
        <v>10</v>
      </c>
      <c r="E293" s="626" t="s">
        <v>236</v>
      </c>
      <c r="F293" s="626" t="str">
        <f>VLOOKUP($C293,'[4]position description'!$A$1:$F$65536,5,FALSE)</f>
        <v>• Performs routinary functions in the areas of human resource, training, budget, general servies, records management and public information</v>
      </c>
      <c r="G293" s="629" t="str">
        <f>VLOOKUP($C293,'[4]position description'!$A$1:$F$65536,6,FALSE)</f>
        <v>Ability to: perform administrative and technical functions and has basic knowledge in the use of ICT</v>
      </c>
    </row>
    <row r="294" spans="1:7" ht="30" customHeight="1" x14ac:dyDescent="0.15">
      <c r="A294" s="63" t="s">
        <v>343</v>
      </c>
      <c r="B294" s="75" t="s">
        <v>344</v>
      </c>
      <c r="C294" s="75" t="s">
        <v>345</v>
      </c>
      <c r="D294" s="599"/>
      <c r="E294" s="627"/>
      <c r="F294" s="627"/>
      <c r="G294" s="630"/>
    </row>
    <row r="295" spans="1:7" ht="30" customHeight="1" x14ac:dyDescent="0.15">
      <c r="A295" s="63" t="s">
        <v>10</v>
      </c>
      <c r="B295" s="75" t="s">
        <v>346</v>
      </c>
      <c r="C295" s="75" t="s">
        <v>345</v>
      </c>
      <c r="D295" s="599"/>
      <c r="E295" s="627"/>
      <c r="F295" s="627"/>
      <c r="G295" s="630"/>
    </row>
    <row r="296" spans="1:7" ht="30" customHeight="1" x14ac:dyDescent="0.15">
      <c r="A296" s="39" t="s">
        <v>341</v>
      </c>
      <c r="B296" s="603" t="s">
        <v>347</v>
      </c>
      <c r="C296" s="606" t="s">
        <v>235</v>
      </c>
      <c r="D296" s="599"/>
      <c r="E296" s="627"/>
      <c r="F296" s="627"/>
      <c r="G296" s="630"/>
    </row>
    <row r="297" spans="1:7" ht="30" customHeight="1" x14ac:dyDescent="0.15">
      <c r="A297" s="39" t="s">
        <v>341</v>
      </c>
      <c r="B297" s="603" t="s">
        <v>348</v>
      </c>
      <c r="C297" s="606" t="s">
        <v>235</v>
      </c>
      <c r="D297" s="599"/>
      <c r="E297" s="627"/>
      <c r="F297" s="627"/>
      <c r="G297" s="630"/>
    </row>
    <row r="298" spans="1:7" ht="30" customHeight="1" x14ac:dyDescent="0.15">
      <c r="A298" s="39" t="s">
        <v>341</v>
      </c>
      <c r="B298" s="603" t="s">
        <v>349</v>
      </c>
      <c r="C298" s="606" t="s">
        <v>235</v>
      </c>
      <c r="D298" s="599"/>
      <c r="E298" s="627"/>
      <c r="F298" s="627"/>
      <c r="G298" s="630"/>
    </row>
    <row r="299" spans="1:7" ht="30" customHeight="1" x14ac:dyDescent="0.15">
      <c r="A299" s="39" t="s">
        <v>341</v>
      </c>
      <c r="B299" s="603" t="s">
        <v>350</v>
      </c>
      <c r="C299" s="606" t="s">
        <v>235</v>
      </c>
      <c r="D299" s="599"/>
      <c r="E299" s="627"/>
      <c r="F299" s="627"/>
      <c r="G299" s="630"/>
    </row>
    <row r="300" spans="1:7" ht="30" customHeight="1" x14ac:dyDescent="0.15">
      <c r="A300" s="622" t="s">
        <v>10</v>
      </c>
      <c r="B300" s="605" t="s">
        <v>351</v>
      </c>
      <c r="C300" s="605" t="s">
        <v>250</v>
      </c>
      <c r="D300" s="750">
        <v>9</v>
      </c>
      <c r="E300" s="626" t="s">
        <v>251</v>
      </c>
      <c r="F300" s="626" t="s">
        <v>252</v>
      </c>
      <c r="G300" s="629" t="s">
        <v>230</v>
      </c>
    </row>
    <row r="301" spans="1:7" ht="30" customHeight="1" x14ac:dyDescent="0.15">
      <c r="A301" s="60" t="s">
        <v>10</v>
      </c>
      <c r="B301" s="606" t="s">
        <v>352</v>
      </c>
      <c r="C301" s="606" t="s">
        <v>250</v>
      </c>
      <c r="D301" s="743"/>
      <c r="E301" s="627"/>
      <c r="F301" s="627"/>
      <c r="G301" s="630"/>
    </row>
    <row r="302" spans="1:7" ht="30" customHeight="1" x14ac:dyDescent="0.15">
      <c r="A302" s="60" t="s">
        <v>10</v>
      </c>
      <c r="B302" s="606" t="s">
        <v>353</v>
      </c>
      <c r="C302" s="606" t="s">
        <v>354</v>
      </c>
      <c r="D302" s="743"/>
      <c r="E302" s="627"/>
      <c r="F302" s="627"/>
      <c r="G302" s="630"/>
    </row>
    <row r="303" spans="1:7" ht="30" customHeight="1" x14ac:dyDescent="0.15">
      <c r="A303" s="60" t="s">
        <v>10</v>
      </c>
      <c r="B303" s="606" t="s">
        <v>355</v>
      </c>
      <c r="C303" s="606" t="s">
        <v>354</v>
      </c>
      <c r="D303" s="743"/>
      <c r="E303" s="627"/>
      <c r="F303" s="627"/>
      <c r="G303" s="630"/>
    </row>
    <row r="304" spans="1:7" ht="30" customHeight="1" x14ac:dyDescent="0.15">
      <c r="A304" s="60" t="s">
        <v>10</v>
      </c>
      <c r="B304" s="606" t="s">
        <v>356</v>
      </c>
      <c r="C304" s="606" t="s">
        <v>354</v>
      </c>
      <c r="D304" s="743"/>
      <c r="E304" s="627"/>
      <c r="F304" s="627"/>
      <c r="G304" s="630"/>
    </row>
    <row r="305" spans="1:14" ht="30" customHeight="1" x14ac:dyDescent="0.15">
      <c r="A305" s="60" t="s">
        <v>10</v>
      </c>
      <c r="B305" s="606" t="s">
        <v>357</v>
      </c>
      <c r="C305" s="606" t="s">
        <v>354</v>
      </c>
      <c r="D305" s="743"/>
      <c r="E305" s="627"/>
      <c r="F305" s="627"/>
      <c r="G305" s="630"/>
    </row>
    <row r="306" spans="1:14" ht="141.75" customHeight="1" x14ac:dyDescent="0.15">
      <c r="A306" s="63" t="s">
        <v>10</v>
      </c>
      <c r="B306" s="605" t="s">
        <v>358</v>
      </c>
      <c r="C306" s="605" t="s">
        <v>359</v>
      </c>
      <c r="D306" s="598">
        <v>8</v>
      </c>
      <c r="E306" s="613" t="s">
        <v>282</v>
      </c>
      <c r="F306" s="613" t="s">
        <v>360</v>
      </c>
      <c r="G306" s="612" t="s">
        <v>361</v>
      </c>
    </row>
    <row r="307" spans="1:14" s="6" customFormat="1" ht="127.5" customHeight="1" x14ac:dyDescent="0.25">
      <c r="A307" s="250" t="s">
        <v>362</v>
      </c>
      <c r="B307" s="75" t="s">
        <v>363</v>
      </c>
      <c r="C307" s="613" t="s">
        <v>364</v>
      </c>
      <c r="D307" s="619">
        <v>21</v>
      </c>
      <c r="E307" s="610" t="s">
        <v>365</v>
      </c>
      <c r="F307" s="613" t="str">
        <f>VLOOKUP($C307,'[3]position description'!$A$1:$F$65536,5,FALSE)</f>
        <v>• Performs routine managerial work and oversees the daily operations/ activities of the assigned subport</v>
      </c>
      <c r="G307" s="612" t="str">
        <f>VLOOKUP($C307,'[3]position description'!$A$1:$F$65536,6,FALSE)</f>
        <v xml:space="preserve">Ability to: lead, plan, organize and manage the administrative, technical and fiscal operations of the port/subport; develop and to see through completion plans, programs and projects; and has advance knowledge on the revised TCCP 
</v>
      </c>
    </row>
    <row r="308" spans="1:14" s="70" customFormat="1" ht="120.75" thickBot="1" x14ac:dyDescent="0.3">
      <c r="A308" s="410" t="s">
        <v>362</v>
      </c>
      <c r="B308" s="423" t="s">
        <v>366</v>
      </c>
      <c r="C308" s="423" t="s">
        <v>367</v>
      </c>
      <c r="D308" s="391">
        <v>11</v>
      </c>
      <c r="E308" s="390" t="s">
        <v>368</v>
      </c>
      <c r="F308" s="615" t="str">
        <f>VLOOKUP('[8]23 Port of Limay '!$C23,'[3]position description'!$A$1:$F$65536,5,FALSE)</f>
        <v>• Routine checking of documents for cargo and passenger clearance and conducts boarding formalities
• Checks completeness and correctness of required documents submitted for cargo clearance</v>
      </c>
      <c r="G308" s="618" t="str">
        <f>VLOOKUP('[8]23 Port of Limay '!$C23,'[3]position description'!$A$1:$F$65536,6,FALSE)</f>
        <v xml:space="preserve">Has basic knowledge on the revised TCCP 
</v>
      </c>
      <c r="N308" s="70" t="s">
        <v>369</v>
      </c>
    </row>
    <row r="309" spans="1:14" ht="30" customHeight="1" x14ac:dyDescent="0.15">
      <c r="A309" s="80"/>
      <c r="B309" s="50"/>
      <c r="C309" s="80"/>
      <c r="D309" s="81"/>
      <c r="E309" s="82"/>
      <c r="F309" s="82"/>
      <c r="G309" s="82"/>
    </row>
  </sheetData>
  <sheetProtection algorithmName="SHA-512" hashValue="5L+6mKP9niN9p4PMUBDX79YBYf0FfKW4HzQuh3vv40dDDY2TKMvuQpDWo7VxrNw5hDborOQDcibs95GZa9a1/A==" saltValue="K803P78I3OW2XPiHkywcSg==" spinCount="100000" sheet="1" formatCells="0" formatColumns="0" formatRows="0" insertColumns="0" insertRows="0" insertHyperlinks="0" deleteColumns="0" deleteRows="0" sort="0" autoFilter="0" pivotTables="0"/>
  <mergeCells count="61">
    <mergeCell ref="D300:D305"/>
    <mergeCell ref="E300:E305"/>
    <mergeCell ref="F300:F305"/>
    <mergeCell ref="G300:G305"/>
    <mergeCell ref="D289:D292"/>
    <mergeCell ref="E289:E292"/>
    <mergeCell ref="F289:F292"/>
    <mergeCell ref="G289:G292"/>
    <mergeCell ref="E293:E299"/>
    <mergeCell ref="F293:F299"/>
    <mergeCell ref="G293:G299"/>
    <mergeCell ref="D240:D242"/>
    <mergeCell ref="E240:E242"/>
    <mergeCell ref="F240:F242"/>
    <mergeCell ref="G240:G242"/>
    <mergeCell ref="D243:D287"/>
    <mergeCell ref="E243:E287"/>
    <mergeCell ref="F243:F287"/>
    <mergeCell ref="G243:G287"/>
    <mergeCell ref="D210:D236"/>
    <mergeCell ref="E210:E236"/>
    <mergeCell ref="F210:F236"/>
    <mergeCell ref="G210:G236"/>
    <mergeCell ref="A238:A239"/>
    <mergeCell ref="B238:B239"/>
    <mergeCell ref="C238:C239"/>
    <mergeCell ref="D238:D239"/>
    <mergeCell ref="E238:E239"/>
    <mergeCell ref="F238:F239"/>
    <mergeCell ref="G238:G239"/>
    <mergeCell ref="D194:D197"/>
    <mergeCell ref="E194:E197"/>
    <mergeCell ref="F194:F197"/>
    <mergeCell ref="G194:G197"/>
    <mergeCell ref="E198:E209"/>
    <mergeCell ref="F198:F209"/>
    <mergeCell ref="G198:G209"/>
    <mergeCell ref="D59:D190"/>
    <mergeCell ref="E59:E190"/>
    <mergeCell ref="F59:F190"/>
    <mergeCell ref="G59:G190"/>
    <mergeCell ref="D191:D193"/>
    <mergeCell ref="E191:E193"/>
    <mergeCell ref="F191:F193"/>
    <mergeCell ref="G191:G193"/>
    <mergeCell ref="D45:D51"/>
    <mergeCell ref="E45:E51"/>
    <mergeCell ref="F45:F51"/>
    <mergeCell ref="G45:G51"/>
    <mergeCell ref="E52:E58"/>
    <mergeCell ref="F52:F58"/>
    <mergeCell ref="G52:G58"/>
    <mergeCell ref="A2:G2"/>
    <mergeCell ref="D16:D43"/>
    <mergeCell ref="E16:E43"/>
    <mergeCell ref="F16:F43"/>
    <mergeCell ref="G16:G43"/>
    <mergeCell ref="D7:D15"/>
    <mergeCell ref="E7:E15"/>
    <mergeCell ref="F7:F15"/>
    <mergeCell ref="G7:G15"/>
  </mergeCells>
  <pageMargins left="0.7" right="0.7" top="0.75" bottom="0.75" header="0.3" footer="0.3"/>
  <pageSetup paperSize="5" scale="77"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J19"/>
  <sheetViews>
    <sheetView view="pageBreakPreview" zoomScale="70" zoomScaleNormal="70" zoomScaleSheetLayoutView="70" workbookViewId="0">
      <pane xSplit="3" ySplit="4" topLeftCell="D5" activePane="bottomRight" state="frozen"/>
      <selection activeCell="G9" sqref="G9"/>
      <selection pane="topRight" activeCell="G9" sqref="G9"/>
      <selection pane="bottomLeft" activeCell="G9" sqref="G9"/>
      <selection pane="bottomRight" activeCell="G9" sqref="G9"/>
    </sheetView>
  </sheetViews>
  <sheetFormatPr defaultRowHeight="11.25" x14ac:dyDescent="0.15"/>
  <cols>
    <col min="1" max="1" width="39.42578125" style="70" customWidth="1"/>
    <col min="2" max="2" width="21.7109375" style="467" customWidth="1"/>
    <col min="3" max="3" width="25.5703125" style="84" customWidth="1"/>
    <col min="4" max="4" width="6.140625" style="86" customWidth="1"/>
    <col min="5" max="5" width="30.28515625" style="88" customWidth="1"/>
    <col min="6" max="6" width="35.85546875" style="70" customWidth="1"/>
    <col min="7" max="7" width="34.85546875" style="88" customWidth="1"/>
    <col min="8" max="9" width="9.140625" style="8" customWidth="1"/>
    <col min="10" max="10" width="11.7109375" style="8" customWidth="1"/>
    <col min="11" max="16384" width="9.140625" style="8"/>
  </cols>
  <sheetData>
    <row r="1" spans="1:10" x14ac:dyDescent="0.15">
      <c r="E1" s="87"/>
    </row>
    <row r="2" spans="1:10" ht="22.5" x14ac:dyDescent="0.3">
      <c r="A2" s="623" t="s">
        <v>0</v>
      </c>
      <c r="B2" s="623"/>
      <c r="C2" s="623"/>
      <c r="D2" s="623"/>
      <c r="E2" s="623"/>
      <c r="F2" s="623"/>
      <c r="G2" s="623"/>
    </row>
    <row r="3" spans="1:10" ht="12" thickBot="1" x14ac:dyDescent="0.2">
      <c r="A3" s="89"/>
      <c r="B3" s="468"/>
      <c r="C3" s="91"/>
      <c r="D3" s="92"/>
      <c r="E3" s="93"/>
      <c r="F3" s="94"/>
      <c r="G3" s="93"/>
    </row>
    <row r="4" spans="1:10" s="244" customFormat="1" ht="54" x14ac:dyDescent="0.25">
      <c r="A4" s="95" t="s">
        <v>1</v>
      </c>
      <c r="B4" s="233" t="s">
        <v>2</v>
      </c>
      <c r="C4" s="234" t="s">
        <v>3</v>
      </c>
      <c r="D4" s="200" t="s">
        <v>4</v>
      </c>
      <c r="E4" s="200" t="s">
        <v>5</v>
      </c>
      <c r="F4" s="200" t="s">
        <v>6</v>
      </c>
      <c r="G4" s="235" t="s">
        <v>7</v>
      </c>
    </row>
    <row r="5" spans="1:10" x14ac:dyDescent="0.15">
      <c r="A5" s="310"/>
      <c r="B5" s="330"/>
      <c r="C5" s="331"/>
      <c r="D5" s="332"/>
      <c r="E5" s="160"/>
      <c r="F5" s="312"/>
      <c r="G5" s="161"/>
    </row>
    <row r="6" spans="1:10" ht="18" x14ac:dyDescent="0.15">
      <c r="A6" s="399" t="s">
        <v>1723</v>
      </c>
      <c r="B6" s="338"/>
      <c r="C6" s="368"/>
      <c r="D6" s="552"/>
      <c r="E6" s="368"/>
      <c r="F6" s="478"/>
      <c r="G6" s="479"/>
    </row>
    <row r="7" spans="1:10" ht="135" x14ac:dyDescent="0.15">
      <c r="A7" s="242" t="s">
        <v>1724</v>
      </c>
      <c r="B7" s="75" t="s">
        <v>1725</v>
      </c>
      <c r="C7" s="28" t="s">
        <v>26</v>
      </c>
      <c r="D7" s="71">
        <v>20</v>
      </c>
      <c r="E7" s="35" t="s">
        <v>378</v>
      </c>
      <c r="F7" s="35" t="str">
        <f>VLOOKUP($C7,'[2]position description'!$A:$F,5,FALSE)</f>
        <v>• Assigns and directs the activities of a large group of COO III/COO IV engaged in the inspection, assessment, valuation, classification, examination and audit of imported goods in accordance with Customs Laws, rules and regulations</v>
      </c>
      <c r="G7" s="77" t="str">
        <f>VLOOKUP($C7,'[2]position description'!$A:$F,6,FALSE)</f>
        <v xml:space="preserve">Ability to: lead, plan, organize and manage the administrative and technical operations of the section/unit; and has advance knowledge on the revised TCCP, WTO evaluation system and computation of duties and taxes
</v>
      </c>
    </row>
    <row r="8" spans="1:10" ht="135" x14ac:dyDescent="0.15">
      <c r="A8" s="242" t="s">
        <v>1724</v>
      </c>
      <c r="B8" s="292" t="s">
        <v>1726</v>
      </c>
      <c r="C8" s="191" t="s">
        <v>385</v>
      </c>
      <c r="D8" s="221" t="s">
        <v>1232</v>
      </c>
      <c r="E8" s="35" t="s">
        <v>1727</v>
      </c>
      <c r="F8" s="35" t="str">
        <f>VLOOKUP($C8,'[2]position description'!$A:$F,5,FALSE)</f>
        <v>• Performs advanced technical duties in assessment, valuation, classification and audit activities on imported and exported activities</v>
      </c>
      <c r="G8" s="77" t="str">
        <f>VLOOKUP($C8,'[2]position description'!$A:$F,6,FALSE)</f>
        <v xml:space="preserve">Ability to: lead, plan, organize and manage the administrative and technical operations of the section/unit; and has advance knowledge on the revised TCCP 
</v>
      </c>
    </row>
    <row r="9" spans="1:10" ht="105" customHeight="1" x14ac:dyDescent="0.15">
      <c r="A9" s="242" t="s">
        <v>1724</v>
      </c>
      <c r="B9" s="75" t="s">
        <v>1728</v>
      </c>
      <c r="C9" s="35" t="s">
        <v>72</v>
      </c>
      <c r="D9" s="71">
        <v>18</v>
      </c>
      <c r="E9" s="35" t="s">
        <v>426</v>
      </c>
      <c r="F9" s="35" t="str">
        <f>VLOOKUP($C9,'[2]position description'!$A:$F,5,FALSE)</f>
        <v>• Performs professional legal work that are routinary in nature such as profiling, case preparation, attendance to hearing and submission of reports on status of cases</v>
      </c>
      <c r="G9" s="77" t="str">
        <f>VLOOKUP($C9,'[2]position description'!$A:$F,6,FALSE)</f>
        <v>Ability to: recognize, interpret and apply provisions of the TCCP, customs administrative Orders &amp; Memoranda as well As the jurisprudence on revenue laws and in the prosecution of criminal cases</v>
      </c>
    </row>
    <row r="10" spans="1:10" ht="99.75" customHeight="1" x14ac:dyDescent="0.15">
      <c r="A10" s="242" t="s">
        <v>1724</v>
      </c>
      <c r="B10" s="292" t="s">
        <v>1729</v>
      </c>
      <c r="C10" s="191" t="s">
        <v>626</v>
      </c>
      <c r="D10" s="221" t="s">
        <v>1242</v>
      </c>
      <c r="E10" s="31" t="s">
        <v>627</v>
      </c>
      <c r="F10" s="31" t="str">
        <f>VLOOKUP($C10,'[2]position description'!$A:$F,5,FALSE)</f>
        <v xml:space="preserve">• Performs simple but responsible sub-professional and professional work  
• Conducts studies on port operations matters
</v>
      </c>
      <c r="G10" s="65" t="str">
        <f>VLOOKUP($C10,'[2]position description'!$A:$F,6,FALSE)</f>
        <v xml:space="preserve">Has basic knowledge on the revised TCCP 
</v>
      </c>
    </row>
    <row r="11" spans="1:10" ht="31.5" customHeight="1" x14ac:dyDescent="0.15">
      <c r="A11" s="242" t="s">
        <v>1724</v>
      </c>
      <c r="B11" s="75" t="s">
        <v>1730</v>
      </c>
      <c r="C11" s="75" t="s">
        <v>250</v>
      </c>
      <c r="D11" s="725">
        <v>9</v>
      </c>
      <c r="E11" s="669" t="s">
        <v>251</v>
      </c>
      <c r="F11" s="669" t="str">
        <f>VLOOKUP($C11,'[2]position description'!$A:$F,5,FALSE)</f>
        <v xml:space="preserve">• Assists the COO I in carrying out the day to day functions of the office
• Checks and verifies completeness and correctness of documents.
</v>
      </c>
      <c r="G11" s="668" t="str">
        <f>VLOOKUP($C11,'[2]position description'!$A:$F,6,FALSE)</f>
        <v xml:space="preserve">Has basic knowledge on the revised TCCP 
</v>
      </c>
    </row>
    <row r="12" spans="1:10" ht="108" customHeight="1" x14ac:dyDescent="0.15">
      <c r="A12" s="242" t="s">
        <v>1724</v>
      </c>
      <c r="B12" s="75" t="s">
        <v>1731</v>
      </c>
      <c r="C12" s="75" t="s">
        <v>250</v>
      </c>
      <c r="D12" s="725"/>
      <c r="E12" s="669" t="s">
        <v>1283</v>
      </c>
      <c r="F12" s="669" t="str">
        <f>VLOOKUP($C12,'[2]position description'!$A:$F,5,FALSE)</f>
        <v xml:space="preserve">• Assists the COO I in carrying out the day to day functions of the office
• Checks and verifies completeness and correctness of documents.
</v>
      </c>
      <c r="G12" s="668" t="str">
        <f>VLOOKUP($C12,'[2]position description'!$A:$F,6,FALSE)</f>
        <v xml:space="preserve">Has basic knowledge on the revised TCCP 
</v>
      </c>
    </row>
    <row r="13" spans="1:10" ht="135.75" thickBot="1" x14ac:dyDescent="0.2">
      <c r="A13" s="344" t="s">
        <v>1724</v>
      </c>
      <c r="B13" s="37" t="s">
        <v>1732</v>
      </c>
      <c r="C13" s="54" t="s">
        <v>726</v>
      </c>
      <c r="D13" s="66">
        <v>8</v>
      </c>
      <c r="E13" s="54" t="s">
        <v>282</v>
      </c>
      <c r="F13" s="53" t="str">
        <f>VLOOKUP($C13,'[2]position description'!$A:$F,5,FALSE)</f>
        <v>• Performs routine administrative support or technical program assistance work which involves disseminating information, maintaining filing systems, and performing internal administrative support work</v>
      </c>
      <c r="G13" s="55" t="str">
        <f>VLOOKUP($C13,'[2]position description'!$A:$F,6,FALSE)</f>
        <v>Ability to: provide administrative support to the division / unit; and IT literate</v>
      </c>
    </row>
    <row r="14" spans="1:10" ht="120.75" customHeight="1" x14ac:dyDescent="0.15">
      <c r="A14" s="529" t="s">
        <v>1733</v>
      </c>
      <c r="B14" s="530" t="s">
        <v>1734</v>
      </c>
      <c r="C14" s="531" t="s">
        <v>364</v>
      </c>
      <c r="D14" s="532">
        <v>21</v>
      </c>
      <c r="E14" s="533" t="s">
        <v>1755</v>
      </c>
      <c r="F14" s="545" t="s">
        <v>476</v>
      </c>
      <c r="G14" s="546" t="s">
        <v>1735</v>
      </c>
    </row>
    <row r="15" spans="1:10" s="86" customFormat="1" ht="30" x14ac:dyDescent="0.15">
      <c r="A15" s="534" t="s">
        <v>1733</v>
      </c>
      <c r="B15" s="535" t="s">
        <v>1736</v>
      </c>
      <c r="C15" s="535" t="s">
        <v>156</v>
      </c>
      <c r="D15" s="751">
        <v>16</v>
      </c>
      <c r="E15" s="752" t="s">
        <v>1756</v>
      </c>
      <c r="F15" s="753" t="s">
        <v>1693</v>
      </c>
      <c r="G15" s="754" t="s">
        <v>1577</v>
      </c>
      <c r="H15" s="8"/>
      <c r="I15" s="8"/>
      <c r="J15" s="8"/>
    </row>
    <row r="16" spans="1:10" ht="135" customHeight="1" x14ac:dyDescent="0.15">
      <c r="A16" s="536" t="s">
        <v>1733</v>
      </c>
      <c r="B16" s="535" t="s">
        <v>1737</v>
      </c>
      <c r="C16" s="535" t="s">
        <v>156</v>
      </c>
      <c r="D16" s="751"/>
      <c r="E16" s="752"/>
      <c r="F16" s="753"/>
      <c r="G16" s="754"/>
    </row>
    <row r="17" spans="1:7" ht="105" customHeight="1" x14ac:dyDescent="0.15">
      <c r="A17" s="534" t="s">
        <v>1733</v>
      </c>
      <c r="B17" s="537" t="s">
        <v>1738</v>
      </c>
      <c r="C17" s="537" t="s">
        <v>367</v>
      </c>
      <c r="D17" s="538">
        <v>11</v>
      </c>
      <c r="E17" s="539" t="s">
        <v>1757</v>
      </c>
      <c r="F17" s="547" t="s">
        <v>229</v>
      </c>
      <c r="G17" s="548" t="s">
        <v>1739</v>
      </c>
    </row>
    <row r="18" spans="1:7" ht="135" x14ac:dyDescent="0.15">
      <c r="A18" s="534" t="s">
        <v>1733</v>
      </c>
      <c r="B18" s="537" t="s">
        <v>1740</v>
      </c>
      <c r="C18" s="537" t="s">
        <v>345</v>
      </c>
      <c r="D18" s="538">
        <v>10</v>
      </c>
      <c r="E18" s="539" t="s">
        <v>1758</v>
      </c>
      <c r="F18" s="547" t="s">
        <v>1773</v>
      </c>
      <c r="G18" s="548" t="s">
        <v>237</v>
      </c>
    </row>
    <row r="19" spans="1:7" ht="135.75" thickBot="1" x14ac:dyDescent="0.2">
      <c r="A19" s="540" t="s">
        <v>1733</v>
      </c>
      <c r="B19" s="541" t="s">
        <v>1741</v>
      </c>
      <c r="C19" s="542" t="s">
        <v>726</v>
      </c>
      <c r="D19" s="543">
        <v>8</v>
      </c>
      <c r="E19" s="544" t="s">
        <v>1759</v>
      </c>
      <c r="F19" s="549" t="s">
        <v>360</v>
      </c>
      <c r="G19" s="550" t="s">
        <v>361</v>
      </c>
    </row>
  </sheetData>
  <sheetProtection algorithmName="SHA-512" hashValue="+S/RQb3IBI02d6SMMN1Qz9LU3EKJmjQNleen7Out9mzLsL7lIDKuqXoDHAIQ0u4EWvFWGwhhrvG2JRid4p16wA==" saltValue="Zx0QVoav9ubUCrembu06aA==" spinCount="100000" sheet="1" formatCells="0" formatColumns="0" formatRows="0" insertColumns="0" insertRows="0" insertHyperlinks="0" deleteColumns="0" deleteRows="0" sort="0" autoFilter="0" pivotTables="0"/>
  <autoFilter ref="A6:G14"/>
  <mergeCells count="9">
    <mergeCell ref="D15:D16"/>
    <mergeCell ref="E15:E16"/>
    <mergeCell ref="F15:F16"/>
    <mergeCell ref="G15:G16"/>
    <mergeCell ref="A2:G2"/>
    <mergeCell ref="D11:D12"/>
    <mergeCell ref="E11:E12"/>
    <mergeCell ref="F11:F12"/>
    <mergeCell ref="G11:G12"/>
  </mergeCells>
  <pageMargins left="0.7" right="0.7" top="0.75" bottom="0.75" header="0.3" footer="0.3"/>
  <pageSetup paperSize="9" scale="67" fitToHeight="0"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318"/>
  <sheetViews>
    <sheetView zoomScale="70" zoomScaleNormal="70" workbookViewId="0">
      <pane xSplit="3" ySplit="4" topLeftCell="D5" activePane="bottomRight" state="frozen"/>
      <selection activeCell="G9" sqref="G9"/>
      <selection pane="topRight" activeCell="G9" sqref="G9"/>
      <selection pane="bottomLeft" activeCell="G9" sqref="G9"/>
      <selection pane="bottomRight" activeCell="G9" sqref="G9"/>
    </sheetView>
  </sheetViews>
  <sheetFormatPr defaultRowHeight="11.25" x14ac:dyDescent="0.15"/>
  <cols>
    <col min="1" max="1" width="39.42578125" style="70" customWidth="1"/>
    <col min="2" max="2" width="32.140625" style="83" customWidth="1"/>
    <col min="3" max="3" width="25.5703125" style="84" customWidth="1"/>
    <col min="4" max="4" width="5.140625" style="578" bestFit="1" customWidth="1"/>
    <col min="5" max="5" width="30.28515625" style="88" customWidth="1"/>
    <col min="6" max="6" width="35.85546875" style="70" customWidth="1"/>
    <col min="7" max="7" width="34.85546875" style="88" customWidth="1"/>
    <col min="8" max="9" width="9.140625" style="8" customWidth="1"/>
    <col min="10" max="10" width="11.7109375" style="8" customWidth="1"/>
    <col min="11" max="16384" width="9.140625" style="8"/>
  </cols>
  <sheetData>
    <row r="1" spans="1:7" x14ac:dyDescent="0.15">
      <c r="E1" s="87"/>
    </row>
    <row r="2" spans="1:7" ht="22.5" x14ac:dyDescent="0.3">
      <c r="A2" s="623" t="s">
        <v>0</v>
      </c>
      <c r="B2" s="623"/>
      <c r="C2" s="623"/>
      <c r="D2" s="623"/>
      <c r="E2" s="623"/>
      <c r="F2" s="623"/>
      <c r="G2" s="623"/>
    </row>
    <row r="3" spans="1:7" ht="12" thickBot="1" x14ac:dyDescent="0.2">
      <c r="A3" s="89"/>
      <c r="B3" s="90"/>
      <c r="C3" s="91"/>
      <c r="D3" s="579"/>
      <c r="E3" s="93"/>
      <c r="F3" s="94"/>
      <c r="G3" s="93"/>
    </row>
    <row r="4" spans="1:7" s="100" customFormat="1" ht="54" x14ac:dyDescent="0.25">
      <c r="A4" s="95" t="s">
        <v>1</v>
      </c>
      <c r="B4" s="96" t="s">
        <v>2</v>
      </c>
      <c r="C4" s="97" t="s">
        <v>3</v>
      </c>
      <c r="D4" s="580" t="s">
        <v>4</v>
      </c>
      <c r="E4" s="98" t="s">
        <v>5</v>
      </c>
      <c r="F4" s="98" t="s">
        <v>6</v>
      </c>
      <c r="G4" s="99" t="s">
        <v>7</v>
      </c>
    </row>
    <row r="5" spans="1:7" s="100" customFormat="1" ht="18" x14ac:dyDescent="0.25">
      <c r="A5" s="101" t="s">
        <v>799</v>
      </c>
      <c r="B5" s="102"/>
      <c r="C5" s="103"/>
      <c r="D5" s="581"/>
      <c r="E5" s="105"/>
      <c r="F5" s="106"/>
      <c r="G5" s="107"/>
    </row>
    <row r="6" spans="1:7" s="100" customFormat="1" ht="135" x14ac:dyDescent="0.25">
      <c r="A6" s="488" t="s">
        <v>800</v>
      </c>
      <c r="B6" s="261" t="s">
        <v>804</v>
      </c>
      <c r="C6" s="263" t="s">
        <v>805</v>
      </c>
      <c r="D6" s="300">
        <v>22</v>
      </c>
      <c r="E6" s="45" t="s">
        <v>16</v>
      </c>
      <c r="F6" s="572" t="str">
        <f>VLOOKUP($C6,'[1]position description'!$A:$F,5,FALSE)</f>
        <v>• Performs highly advanced customs operations work
• Supervises and coordinates the activities of a number of sections under a division engaged in administrative, technical, fiscal and research functions designed to contribute to the enforcement of customs laws and regulations</v>
      </c>
      <c r="G6" s="560" t="str">
        <f>VLOOKUP(C6,'[1]position description'!A:F,6,FALSE)</f>
        <v>Ability to: lead, plan, organize and manage the administrative, technical and fiscal operations of the division; monitor plans, programs and projects; enforce customs laws, rules and regulations</v>
      </c>
    </row>
    <row r="7" spans="1:7" ht="140.25" customHeight="1" x14ac:dyDescent="0.15">
      <c r="A7" s="262" t="s">
        <v>802</v>
      </c>
      <c r="B7" s="36" t="s">
        <v>803</v>
      </c>
      <c r="C7" s="45" t="s">
        <v>15</v>
      </c>
      <c r="D7" s="636">
        <v>22</v>
      </c>
      <c r="E7" s="638" t="s">
        <v>16</v>
      </c>
      <c r="F7" s="640" t="str">
        <f>VLOOKUP($C7,'[1]position description'!$A:$F,5,FALSE)</f>
        <v>• Performs highly advanced customs operations work
• Supervises and coordinates the activities of a number of sections under a division engaged in administrative, technical, fiscal and research functions designed to contribute to the enforcement of customs laws and regulations</v>
      </c>
      <c r="G7" s="642" t="str">
        <f>VLOOKUP(C7,'[1]position description'!A:F,6,FALSE)</f>
        <v xml:space="preserve">Ability to: lead, plan, organize and manage the administrative, technical and fiscal operations of the division; develop and to see through completion plans, programs and projects; and has advance knowledge on the revised TCCP 
</v>
      </c>
    </row>
    <row r="8" spans="1:7" ht="140.25" customHeight="1" x14ac:dyDescent="0.15">
      <c r="A8" s="250" t="s">
        <v>801</v>
      </c>
      <c r="B8" s="74" t="s">
        <v>806</v>
      </c>
      <c r="C8" s="75" t="s">
        <v>15</v>
      </c>
      <c r="D8" s="637"/>
      <c r="E8" s="639"/>
      <c r="F8" s="641"/>
      <c r="G8" s="643"/>
    </row>
    <row r="9" spans="1:7" ht="115.5" customHeight="1" x14ac:dyDescent="0.15">
      <c r="A9" s="262" t="s">
        <v>800</v>
      </c>
      <c r="B9" s="36" t="s">
        <v>807</v>
      </c>
      <c r="C9" s="45" t="s">
        <v>413</v>
      </c>
      <c r="D9" s="554">
        <v>21</v>
      </c>
      <c r="E9" s="53" t="s">
        <v>414</v>
      </c>
      <c r="F9" s="53" t="str">
        <f>VLOOKUP($C9,'[1]position description'!$A:$F,5,FALSE)</f>
        <v>• Performs professional legal work ranging from generalized to specialized assignments 
• Conducts research, profiling, prepares legal documents, submit periodic reports on status of cases and conducts/attends hearing</v>
      </c>
      <c r="G9" s="55" t="str">
        <f>VLOOKUP(C9,'[1]position description'!A:F,6,FALSE)</f>
        <v>Ability to: recognize, interpret and apply provisions of the TCCP, customs administrative Orders &amp; Memoranda as well as the jurisprudence on revenue Laws and in the prosecution of administrative and criminal cases</v>
      </c>
    </row>
    <row r="10" spans="1:7" ht="38.25" customHeight="1" x14ac:dyDescent="0.15">
      <c r="A10" s="262" t="s">
        <v>800</v>
      </c>
      <c r="B10" s="36" t="s">
        <v>808</v>
      </c>
      <c r="C10" s="45" t="s">
        <v>809</v>
      </c>
      <c r="D10" s="634">
        <v>19</v>
      </c>
      <c r="E10" s="626" t="s">
        <v>810</v>
      </c>
      <c r="F10" s="626" t="str">
        <f>VLOOKUP($C10,'[1]position description'!$A:$F,5,FALSE)</f>
        <v>• Plans and manages all functions and operations of the district commands of a customs police in the enforcement of laws and ordinances, the prevention of crime, and protection of life and property</v>
      </c>
      <c r="G10" s="629" t="str">
        <f>VLOOKUP(C10,'[1]position description'!A:F,6,FALSE)</f>
        <v>Ability to: systematically apply management procedures and practices which provide customs with the necessary information to address possible risks in its area of concern; conduct law enforcement programs and services and to gather, analyze, review and verify information on activities of identified subject or potential adversary relating to customs fraud and port security; comprehend, decide &amp; apply customs laws &amp; procedures; manage the administrative, technical operations of the port/unit</v>
      </c>
    </row>
    <row r="11" spans="1:7" ht="38.25" customHeight="1" x14ac:dyDescent="0.15">
      <c r="A11" s="250" t="s">
        <v>800</v>
      </c>
      <c r="B11" s="74" t="s">
        <v>811</v>
      </c>
      <c r="C11" s="75" t="s">
        <v>809</v>
      </c>
      <c r="D11" s="635"/>
      <c r="E11" s="627"/>
      <c r="F11" s="627"/>
      <c r="G11" s="630"/>
    </row>
    <row r="12" spans="1:7" ht="38.25" customHeight="1" x14ac:dyDescent="0.15">
      <c r="A12" s="250" t="s">
        <v>800</v>
      </c>
      <c r="B12" s="74" t="s">
        <v>812</v>
      </c>
      <c r="C12" s="75" t="s">
        <v>809</v>
      </c>
      <c r="D12" s="635"/>
      <c r="E12" s="627"/>
      <c r="F12" s="627"/>
      <c r="G12" s="630"/>
    </row>
    <row r="13" spans="1:7" ht="148.5" customHeight="1" x14ac:dyDescent="0.15">
      <c r="A13" s="60" t="s">
        <v>800</v>
      </c>
      <c r="B13" s="40" t="s">
        <v>813</v>
      </c>
      <c r="C13" s="46" t="s">
        <v>809</v>
      </c>
      <c r="D13" s="635"/>
      <c r="E13" s="627" t="s">
        <v>814</v>
      </c>
      <c r="F13" s="627">
        <f>VLOOKUP(C13,'[1]position description'!A:F,3,FALSE)</f>
        <v>19</v>
      </c>
      <c r="G13" s="630" t="str">
        <f>VLOOKUP(C13,'[1]position description'!A:F,4,FALSE)</f>
        <v>Education:  Bachelor's degree relevant to the job                  
Experience:  3 years of relevant experience                
Training:  16 hours of relevant training    
Eligibility: Career Service Professional or its equivalent</v>
      </c>
    </row>
    <row r="14" spans="1:7" ht="126.75" customHeight="1" x14ac:dyDescent="0.15">
      <c r="A14" s="44" t="s">
        <v>800</v>
      </c>
      <c r="B14" s="36" t="s">
        <v>815</v>
      </c>
      <c r="C14" s="45" t="s">
        <v>816</v>
      </c>
      <c r="D14" s="554">
        <v>15</v>
      </c>
      <c r="E14" s="626" t="s">
        <v>817</v>
      </c>
      <c r="F14" s="626" t="s">
        <v>818</v>
      </c>
      <c r="G14" s="629" t="s">
        <v>819</v>
      </c>
    </row>
    <row r="15" spans="1:7" ht="141.75" customHeight="1" x14ac:dyDescent="0.15">
      <c r="A15" s="250" t="s">
        <v>820</v>
      </c>
      <c r="B15" s="74" t="s">
        <v>821</v>
      </c>
      <c r="C15" s="75" t="s">
        <v>822</v>
      </c>
      <c r="D15" s="582"/>
      <c r="E15" s="628"/>
      <c r="F15" s="628"/>
      <c r="G15" s="631"/>
    </row>
    <row r="16" spans="1:7" ht="15" customHeight="1" x14ac:dyDescent="0.15">
      <c r="A16" s="60" t="s">
        <v>800</v>
      </c>
      <c r="B16" s="40" t="s">
        <v>823</v>
      </c>
      <c r="C16" s="46" t="s">
        <v>824</v>
      </c>
      <c r="D16" s="554">
        <v>13</v>
      </c>
      <c r="E16" s="626" t="s">
        <v>435</v>
      </c>
      <c r="F16" s="626" t="s">
        <v>825</v>
      </c>
      <c r="G16" s="629" t="s">
        <v>826</v>
      </c>
    </row>
    <row r="17" spans="1:7" ht="15" customHeight="1" x14ac:dyDescent="0.2">
      <c r="A17" s="489" t="s">
        <v>800</v>
      </c>
      <c r="B17" s="108" t="s">
        <v>827</v>
      </c>
      <c r="C17" s="109" t="s">
        <v>828</v>
      </c>
      <c r="D17" s="582"/>
      <c r="E17" s="627"/>
      <c r="F17" s="627"/>
      <c r="G17" s="630"/>
    </row>
    <row r="18" spans="1:7" ht="15" customHeight="1" x14ac:dyDescent="0.2">
      <c r="A18" s="489" t="s">
        <v>800</v>
      </c>
      <c r="B18" s="108" t="s">
        <v>829</v>
      </c>
      <c r="C18" s="109" t="s">
        <v>828</v>
      </c>
      <c r="D18" s="582"/>
      <c r="E18" s="627"/>
      <c r="F18" s="627"/>
      <c r="G18" s="630"/>
    </row>
    <row r="19" spans="1:7" ht="15" customHeight="1" x14ac:dyDescent="0.2">
      <c r="A19" s="489" t="s">
        <v>820</v>
      </c>
      <c r="B19" s="108" t="s">
        <v>830</v>
      </c>
      <c r="C19" s="109" t="s">
        <v>828</v>
      </c>
      <c r="D19" s="582"/>
      <c r="E19" s="627"/>
      <c r="F19" s="627"/>
      <c r="G19" s="630"/>
    </row>
    <row r="20" spans="1:7" ht="15" customHeight="1" x14ac:dyDescent="0.2">
      <c r="A20" s="489" t="s">
        <v>820</v>
      </c>
      <c r="B20" s="108" t="s">
        <v>831</v>
      </c>
      <c r="C20" s="109" t="s">
        <v>828</v>
      </c>
      <c r="D20" s="582"/>
      <c r="E20" s="627"/>
      <c r="F20" s="627"/>
      <c r="G20" s="630"/>
    </row>
    <row r="21" spans="1:7" ht="15" customHeight="1" x14ac:dyDescent="0.2">
      <c r="A21" s="489" t="s">
        <v>820</v>
      </c>
      <c r="B21" s="108" t="s">
        <v>832</v>
      </c>
      <c r="C21" s="109" t="s">
        <v>828</v>
      </c>
      <c r="D21" s="582"/>
      <c r="E21" s="627"/>
      <c r="F21" s="627"/>
      <c r="G21" s="630"/>
    </row>
    <row r="22" spans="1:7" ht="15" customHeight="1" x14ac:dyDescent="0.2">
      <c r="A22" s="489" t="s">
        <v>820</v>
      </c>
      <c r="B22" s="108" t="s">
        <v>833</v>
      </c>
      <c r="C22" s="109" t="s">
        <v>828</v>
      </c>
      <c r="D22" s="582"/>
      <c r="E22" s="627"/>
      <c r="F22" s="627"/>
      <c r="G22" s="630"/>
    </row>
    <row r="23" spans="1:7" ht="15" customHeight="1" x14ac:dyDescent="0.15">
      <c r="A23" s="63" t="s">
        <v>800</v>
      </c>
      <c r="B23" s="27" t="s">
        <v>834</v>
      </c>
      <c r="C23" s="28" t="s">
        <v>824</v>
      </c>
      <c r="D23" s="582"/>
      <c r="E23" s="627"/>
      <c r="F23" s="627"/>
      <c r="G23" s="630"/>
    </row>
    <row r="24" spans="1:7" ht="15" customHeight="1" x14ac:dyDescent="0.15">
      <c r="A24" s="63" t="s">
        <v>800</v>
      </c>
      <c r="B24" s="27" t="s">
        <v>835</v>
      </c>
      <c r="C24" s="28" t="s">
        <v>824</v>
      </c>
      <c r="D24" s="582"/>
      <c r="E24" s="627"/>
      <c r="F24" s="627"/>
      <c r="G24" s="630"/>
    </row>
    <row r="25" spans="1:7" ht="15" customHeight="1" x14ac:dyDescent="0.15">
      <c r="A25" s="63" t="s">
        <v>800</v>
      </c>
      <c r="B25" s="27" t="s">
        <v>836</v>
      </c>
      <c r="C25" s="28" t="s">
        <v>824</v>
      </c>
      <c r="D25" s="582"/>
      <c r="E25" s="627"/>
      <c r="F25" s="627"/>
      <c r="G25" s="630"/>
    </row>
    <row r="26" spans="1:7" ht="15" customHeight="1" x14ac:dyDescent="0.15">
      <c r="A26" s="63" t="s">
        <v>800</v>
      </c>
      <c r="B26" s="27" t="s">
        <v>837</v>
      </c>
      <c r="C26" s="28" t="s">
        <v>824</v>
      </c>
      <c r="D26" s="582"/>
      <c r="E26" s="627"/>
      <c r="F26" s="627"/>
      <c r="G26" s="630"/>
    </row>
    <row r="27" spans="1:7" ht="56.25" customHeight="1" x14ac:dyDescent="0.15">
      <c r="A27" s="63" t="s">
        <v>800</v>
      </c>
      <c r="B27" s="27" t="s">
        <v>838</v>
      </c>
      <c r="C27" s="28" t="s">
        <v>824</v>
      </c>
      <c r="D27" s="583"/>
      <c r="E27" s="628"/>
      <c r="F27" s="628"/>
      <c r="G27" s="631"/>
    </row>
    <row r="28" spans="1:7" ht="30" customHeight="1" x14ac:dyDescent="0.2">
      <c r="A28" s="409" t="s">
        <v>820</v>
      </c>
      <c r="B28" s="144" t="s">
        <v>839</v>
      </c>
      <c r="C28" s="265" t="s">
        <v>840</v>
      </c>
      <c r="D28" s="634">
        <v>11</v>
      </c>
      <c r="E28" s="626" t="s">
        <v>435</v>
      </c>
      <c r="F28" s="626" t="s">
        <v>841</v>
      </c>
      <c r="G28" s="629" t="s">
        <v>826</v>
      </c>
    </row>
    <row r="29" spans="1:7" ht="30" customHeight="1" x14ac:dyDescent="0.2">
      <c r="A29" s="409" t="s">
        <v>820</v>
      </c>
      <c r="B29" s="144" t="s">
        <v>842</v>
      </c>
      <c r="C29" s="265" t="s">
        <v>840</v>
      </c>
      <c r="D29" s="635"/>
      <c r="E29" s="627"/>
      <c r="F29" s="627"/>
      <c r="G29" s="630"/>
    </row>
    <row r="30" spans="1:7" ht="30" customHeight="1" x14ac:dyDescent="0.2">
      <c r="A30" s="409" t="s">
        <v>820</v>
      </c>
      <c r="B30" s="144" t="s">
        <v>843</v>
      </c>
      <c r="C30" s="265" t="s">
        <v>840</v>
      </c>
      <c r="D30" s="635"/>
      <c r="E30" s="627"/>
      <c r="F30" s="627"/>
      <c r="G30" s="630"/>
    </row>
    <row r="31" spans="1:7" ht="30" customHeight="1" x14ac:dyDescent="0.2">
      <c r="A31" s="409" t="s">
        <v>820</v>
      </c>
      <c r="B31" s="144" t="s">
        <v>844</v>
      </c>
      <c r="C31" s="265" t="s">
        <v>840</v>
      </c>
      <c r="D31" s="635"/>
      <c r="E31" s="627"/>
      <c r="F31" s="627"/>
      <c r="G31" s="630"/>
    </row>
    <row r="32" spans="1:7" ht="30" customHeight="1" x14ac:dyDescent="0.2">
      <c r="A32" s="409" t="s">
        <v>820</v>
      </c>
      <c r="B32" s="144" t="s">
        <v>845</v>
      </c>
      <c r="C32" s="265" t="s">
        <v>840</v>
      </c>
      <c r="D32" s="635"/>
      <c r="E32" s="627"/>
      <c r="F32" s="627"/>
      <c r="G32" s="630"/>
    </row>
    <row r="33" spans="1:7" ht="30" customHeight="1" x14ac:dyDescent="0.2">
      <c r="A33" s="409" t="s">
        <v>820</v>
      </c>
      <c r="B33" s="144" t="s">
        <v>846</v>
      </c>
      <c r="C33" s="265" t="s">
        <v>840</v>
      </c>
      <c r="D33" s="635"/>
      <c r="E33" s="627"/>
      <c r="F33" s="627"/>
      <c r="G33" s="630"/>
    </row>
    <row r="34" spans="1:7" ht="30" customHeight="1" x14ac:dyDescent="0.2">
      <c r="A34" s="409" t="s">
        <v>820</v>
      </c>
      <c r="B34" s="144" t="s">
        <v>847</v>
      </c>
      <c r="C34" s="265" t="s">
        <v>840</v>
      </c>
      <c r="D34" s="635"/>
      <c r="E34" s="627"/>
      <c r="F34" s="627"/>
      <c r="G34" s="630"/>
    </row>
    <row r="35" spans="1:7" ht="30" customHeight="1" x14ac:dyDescent="0.2">
      <c r="A35" s="409" t="s">
        <v>820</v>
      </c>
      <c r="B35" s="144" t="s">
        <v>848</v>
      </c>
      <c r="C35" s="265" t="s">
        <v>840</v>
      </c>
      <c r="D35" s="635"/>
      <c r="E35" s="627"/>
      <c r="F35" s="627"/>
      <c r="G35" s="630"/>
    </row>
    <row r="36" spans="1:7" ht="30" customHeight="1" x14ac:dyDescent="0.2">
      <c r="A36" s="409" t="s">
        <v>820</v>
      </c>
      <c r="B36" s="144" t="s">
        <v>849</v>
      </c>
      <c r="C36" s="265" t="s">
        <v>840</v>
      </c>
      <c r="D36" s="635"/>
      <c r="E36" s="627"/>
      <c r="F36" s="627"/>
      <c r="G36" s="630"/>
    </row>
    <row r="37" spans="1:7" ht="30" customHeight="1" x14ac:dyDescent="0.2">
      <c r="A37" s="409" t="s">
        <v>820</v>
      </c>
      <c r="B37" s="144" t="s">
        <v>850</v>
      </c>
      <c r="C37" s="265" t="s">
        <v>840</v>
      </c>
      <c r="D37" s="635"/>
      <c r="E37" s="627"/>
      <c r="F37" s="627"/>
      <c r="G37" s="630"/>
    </row>
    <row r="38" spans="1:7" ht="30" customHeight="1" x14ac:dyDescent="0.2">
      <c r="A38" s="409" t="s">
        <v>820</v>
      </c>
      <c r="B38" s="144" t="s">
        <v>851</v>
      </c>
      <c r="C38" s="265" t="s">
        <v>840</v>
      </c>
      <c r="D38" s="635"/>
      <c r="E38" s="627"/>
      <c r="F38" s="627"/>
      <c r="G38" s="630"/>
    </row>
    <row r="39" spans="1:7" ht="30" customHeight="1" x14ac:dyDescent="0.2">
      <c r="A39" s="409" t="s">
        <v>820</v>
      </c>
      <c r="B39" s="144" t="s">
        <v>852</v>
      </c>
      <c r="C39" s="265" t="s">
        <v>840</v>
      </c>
      <c r="D39" s="635"/>
      <c r="E39" s="627"/>
      <c r="F39" s="627"/>
      <c r="G39" s="630"/>
    </row>
    <row r="40" spans="1:7" ht="30" customHeight="1" x14ac:dyDescent="0.2">
      <c r="A40" s="409" t="s">
        <v>820</v>
      </c>
      <c r="B40" s="144" t="s">
        <v>853</v>
      </c>
      <c r="C40" s="265" t="s">
        <v>840</v>
      </c>
      <c r="D40" s="635"/>
      <c r="E40" s="627"/>
      <c r="F40" s="627"/>
      <c r="G40" s="630"/>
    </row>
    <row r="41" spans="1:7" ht="30" customHeight="1" x14ac:dyDescent="0.15">
      <c r="A41" s="63" t="s">
        <v>800</v>
      </c>
      <c r="B41" s="416" t="s">
        <v>854</v>
      </c>
      <c r="C41" s="28" t="s">
        <v>855</v>
      </c>
      <c r="D41" s="635"/>
      <c r="E41" s="627"/>
      <c r="F41" s="627"/>
      <c r="G41" s="630"/>
    </row>
    <row r="42" spans="1:7" ht="30" customHeight="1" x14ac:dyDescent="0.15">
      <c r="A42" s="63" t="s">
        <v>800</v>
      </c>
      <c r="B42" s="416" t="s">
        <v>856</v>
      </c>
      <c r="C42" s="28" t="s">
        <v>855</v>
      </c>
      <c r="D42" s="635"/>
      <c r="E42" s="627"/>
      <c r="F42" s="627"/>
      <c r="G42" s="630"/>
    </row>
    <row r="43" spans="1:7" ht="30" customHeight="1" x14ac:dyDescent="0.15">
      <c r="A43" s="63" t="s">
        <v>800</v>
      </c>
      <c r="B43" s="416" t="s">
        <v>857</v>
      </c>
      <c r="C43" s="28" t="s">
        <v>855</v>
      </c>
      <c r="D43" s="635"/>
      <c r="E43" s="627"/>
      <c r="F43" s="627"/>
      <c r="G43" s="630"/>
    </row>
    <row r="44" spans="1:7" ht="30" customHeight="1" x14ac:dyDescent="0.15">
      <c r="A44" s="63" t="s">
        <v>800</v>
      </c>
      <c r="B44" s="27" t="s">
        <v>858</v>
      </c>
      <c r="C44" s="28" t="s">
        <v>855</v>
      </c>
      <c r="D44" s="644"/>
      <c r="E44" s="628"/>
      <c r="F44" s="628"/>
      <c r="G44" s="631"/>
    </row>
    <row r="45" spans="1:7" ht="15" customHeight="1" x14ac:dyDescent="0.15">
      <c r="A45" s="63" t="s">
        <v>800</v>
      </c>
      <c r="B45" s="27" t="s">
        <v>859</v>
      </c>
      <c r="C45" s="75" t="s">
        <v>860</v>
      </c>
      <c r="D45" s="658">
        <v>10</v>
      </c>
      <c r="E45" s="651" t="s">
        <v>1766</v>
      </c>
      <c r="F45" s="654" t="s">
        <v>1754</v>
      </c>
      <c r="G45" s="642" t="str">
        <f>VLOOKUP($C45,'[2]position description'!$A:$F,6,FALSE)</f>
        <v>Ability to: conduct law enforcement programs and services and to gather, analyze, review and verify information on activities of identified subject or potential adversary relating to customs fraud and port security; comprehend, decide &amp; apply customs laws &amp; procedures</v>
      </c>
    </row>
    <row r="46" spans="1:7" ht="15" customHeight="1" x14ac:dyDescent="0.2">
      <c r="A46" s="409" t="s">
        <v>800</v>
      </c>
      <c r="B46" s="144" t="s">
        <v>861</v>
      </c>
      <c r="C46" s="75" t="s">
        <v>860</v>
      </c>
      <c r="D46" s="659"/>
      <c r="E46" s="652"/>
      <c r="F46" s="655"/>
      <c r="G46" s="657"/>
    </row>
    <row r="47" spans="1:7" ht="15" customHeight="1" x14ac:dyDescent="0.2">
      <c r="A47" s="409" t="s">
        <v>800</v>
      </c>
      <c r="B47" s="144" t="s">
        <v>863</v>
      </c>
      <c r="C47" s="75" t="s">
        <v>860</v>
      </c>
      <c r="D47" s="659"/>
      <c r="E47" s="652"/>
      <c r="F47" s="655"/>
      <c r="G47" s="657"/>
    </row>
    <row r="48" spans="1:7" ht="15" customHeight="1" x14ac:dyDescent="0.2">
      <c r="A48" s="409" t="s">
        <v>800</v>
      </c>
      <c r="B48" s="144" t="s">
        <v>864</v>
      </c>
      <c r="C48" s="75" t="s">
        <v>860</v>
      </c>
      <c r="D48" s="659"/>
      <c r="E48" s="652"/>
      <c r="F48" s="655"/>
      <c r="G48" s="657"/>
    </row>
    <row r="49" spans="1:7" ht="15" customHeight="1" x14ac:dyDescent="0.2">
      <c r="A49" s="409" t="s">
        <v>800</v>
      </c>
      <c r="B49" s="144" t="s">
        <v>865</v>
      </c>
      <c r="C49" s="75" t="s">
        <v>860</v>
      </c>
      <c r="D49" s="659"/>
      <c r="E49" s="652"/>
      <c r="F49" s="655"/>
      <c r="G49" s="657"/>
    </row>
    <row r="50" spans="1:7" ht="15" customHeight="1" x14ac:dyDescent="0.2">
      <c r="A50" s="409" t="s">
        <v>800</v>
      </c>
      <c r="B50" s="144" t="s">
        <v>866</v>
      </c>
      <c r="C50" s="75" t="s">
        <v>860</v>
      </c>
      <c r="D50" s="659"/>
      <c r="E50" s="652"/>
      <c r="F50" s="655"/>
      <c r="G50" s="657"/>
    </row>
    <row r="51" spans="1:7" ht="15" customHeight="1" x14ac:dyDescent="0.2">
      <c r="A51" s="409" t="s">
        <v>800</v>
      </c>
      <c r="B51" s="144" t="s">
        <v>867</v>
      </c>
      <c r="C51" s="75" t="s">
        <v>860</v>
      </c>
      <c r="D51" s="659"/>
      <c r="E51" s="652"/>
      <c r="F51" s="655"/>
      <c r="G51" s="657"/>
    </row>
    <row r="52" spans="1:7" ht="15" customHeight="1" x14ac:dyDescent="0.2">
      <c r="A52" s="409" t="s">
        <v>800</v>
      </c>
      <c r="B52" s="144" t="s">
        <v>868</v>
      </c>
      <c r="C52" s="75" t="s">
        <v>860</v>
      </c>
      <c r="D52" s="659"/>
      <c r="E52" s="652"/>
      <c r="F52" s="655"/>
      <c r="G52" s="657"/>
    </row>
    <row r="53" spans="1:7" ht="15" customHeight="1" x14ac:dyDescent="0.2">
      <c r="A53" s="409" t="s">
        <v>800</v>
      </c>
      <c r="B53" s="144" t="s">
        <v>869</v>
      </c>
      <c r="C53" s="75" t="s">
        <v>860</v>
      </c>
      <c r="D53" s="659"/>
      <c r="E53" s="652"/>
      <c r="F53" s="655"/>
      <c r="G53" s="657"/>
    </row>
    <row r="54" spans="1:7" ht="15" customHeight="1" x14ac:dyDescent="0.2">
      <c r="A54" s="409" t="s">
        <v>800</v>
      </c>
      <c r="B54" s="144" t="s">
        <v>870</v>
      </c>
      <c r="C54" s="75" t="s">
        <v>860</v>
      </c>
      <c r="D54" s="659"/>
      <c r="E54" s="652"/>
      <c r="F54" s="655"/>
      <c r="G54" s="657"/>
    </row>
    <row r="55" spans="1:7" ht="15" customHeight="1" x14ac:dyDescent="0.2">
      <c r="A55" s="409" t="s">
        <v>800</v>
      </c>
      <c r="B55" s="144" t="s">
        <v>871</v>
      </c>
      <c r="C55" s="75" t="s">
        <v>860</v>
      </c>
      <c r="D55" s="659"/>
      <c r="E55" s="652"/>
      <c r="F55" s="655"/>
      <c r="G55" s="657"/>
    </row>
    <row r="56" spans="1:7" ht="15" customHeight="1" x14ac:dyDescent="0.2">
      <c r="A56" s="409" t="s">
        <v>800</v>
      </c>
      <c r="B56" s="144" t="s">
        <v>872</v>
      </c>
      <c r="C56" s="75" t="s">
        <v>860</v>
      </c>
      <c r="D56" s="659"/>
      <c r="E56" s="652"/>
      <c r="F56" s="655"/>
      <c r="G56" s="657"/>
    </row>
    <row r="57" spans="1:7" ht="15" customHeight="1" x14ac:dyDescent="0.2">
      <c r="A57" s="409" t="s">
        <v>800</v>
      </c>
      <c r="B57" s="144" t="s">
        <v>873</v>
      </c>
      <c r="C57" s="75" t="s">
        <v>860</v>
      </c>
      <c r="D57" s="659"/>
      <c r="E57" s="652"/>
      <c r="F57" s="655"/>
      <c r="G57" s="657"/>
    </row>
    <row r="58" spans="1:7" ht="15" customHeight="1" x14ac:dyDescent="0.2">
      <c r="A58" s="409" t="s">
        <v>800</v>
      </c>
      <c r="B58" s="144" t="s">
        <v>874</v>
      </c>
      <c r="C58" s="75" t="s">
        <v>860</v>
      </c>
      <c r="D58" s="659"/>
      <c r="E58" s="652"/>
      <c r="F58" s="655"/>
      <c r="G58" s="657"/>
    </row>
    <row r="59" spans="1:7" ht="15" customHeight="1" x14ac:dyDescent="0.2">
      <c r="A59" s="409" t="s">
        <v>800</v>
      </c>
      <c r="B59" s="144" t="s">
        <v>875</v>
      </c>
      <c r="C59" s="75" t="s">
        <v>860</v>
      </c>
      <c r="D59" s="659"/>
      <c r="E59" s="652"/>
      <c r="F59" s="655"/>
      <c r="G59" s="657"/>
    </row>
    <row r="60" spans="1:7" ht="15" customHeight="1" x14ac:dyDescent="0.2">
      <c r="A60" s="409" t="s">
        <v>800</v>
      </c>
      <c r="B60" s="144" t="s">
        <v>876</v>
      </c>
      <c r="C60" s="75" t="s">
        <v>860</v>
      </c>
      <c r="D60" s="659"/>
      <c r="E60" s="652"/>
      <c r="F60" s="655"/>
      <c r="G60" s="657"/>
    </row>
    <row r="61" spans="1:7" ht="15" customHeight="1" x14ac:dyDescent="0.2">
      <c r="A61" s="409" t="s">
        <v>800</v>
      </c>
      <c r="B61" s="144" t="s">
        <v>877</v>
      </c>
      <c r="C61" s="75" t="s">
        <v>860</v>
      </c>
      <c r="D61" s="659"/>
      <c r="E61" s="652"/>
      <c r="F61" s="655"/>
      <c r="G61" s="657"/>
    </row>
    <row r="62" spans="1:7" ht="15" customHeight="1" x14ac:dyDescent="0.2">
      <c r="A62" s="409" t="s">
        <v>800</v>
      </c>
      <c r="B62" s="144" t="s">
        <v>878</v>
      </c>
      <c r="C62" s="75" t="s">
        <v>860</v>
      </c>
      <c r="D62" s="659"/>
      <c r="E62" s="652"/>
      <c r="F62" s="655"/>
      <c r="G62" s="657"/>
    </row>
    <row r="63" spans="1:7" ht="15" customHeight="1" x14ac:dyDescent="0.2">
      <c r="A63" s="409" t="s">
        <v>800</v>
      </c>
      <c r="B63" s="144" t="s">
        <v>879</v>
      </c>
      <c r="C63" s="75" t="s">
        <v>860</v>
      </c>
      <c r="D63" s="659"/>
      <c r="E63" s="652"/>
      <c r="F63" s="655"/>
      <c r="G63" s="657"/>
    </row>
    <row r="64" spans="1:7" ht="15" customHeight="1" x14ac:dyDescent="0.2">
      <c r="A64" s="409" t="s">
        <v>800</v>
      </c>
      <c r="B64" s="144" t="s">
        <v>880</v>
      </c>
      <c r="C64" s="75" t="s">
        <v>860</v>
      </c>
      <c r="D64" s="659"/>
      <c r="E64" s="652"/>
      <c r="F64" s="655"/>
      <c r="G64" s="657"/>
    </row>
    <row r="65" spans="1:7" ht="15" customHeight="1" x14ac:dyDescent="0.2">
      <c r="A65" s="409" t="s">
        <v>800</v>
      </c>
      <c r="B65" s="144" t="s">
        <v>881</v>
      </c>
      <c r="C65" s="75" t="s">
        <v>860</v>
      </c>
      <c r="D65" s="659"/>
      <c r="E65" s="652"/>
      <c r="F65" s="655"/>
      <c r="G65" s="657"/>
    </row>
    <row r="66" spans="1:7" ht="15" customHeight="1" x14ac:dyDescent="0.2">
      <c r="A66" s="409" t="s">
        <v>800</v>
      </c>
      <c r="B66" s="144" t="s">
        <v>882</v>
      </c>
      <c r="C66" s="75" t="s">
        <v>860</v>
      </c>
      <c r="D66" s="659"/>
      <c r="E66" s="652"/>
      <c r="F66" s="655"/>
      <c r="G66" s="657"/>
    </row>
    <row r="67" spans="1:7" ht="15" customHeight="1" x14ac:dyDescent="0.2">
      <c r="A67" s="409" t="s">
        <v>800</v>
      </c>
      <c r="B67" s="144" t="s">
        <v>883</v>
      </c>
      <c r="C67" s="75" t="s">
        <v>860</v>
      </c>
      <c r="D67" s="659"/>
      <c r="E67" s="652"/>
      <c r="F67" s="655"/>
      <c r="G67" s="657"/>
    </row>
    <row r="68" spans="1:7" ht="15" customHeight="1" x14ac:dyDescent="0.2">
      <c r="A68" s="409" t="s">
        <v>800</v>
      </c>
      <c r="B68" s="144" t="s">
        <v>884</v>
      </c>
      <c r="C68" s="75" t="s">
        <v>860</v>
      </c>
      <c r="D68" s="659"/>
      <c r="E68" s="652"/>
      <c r="F68" s="655"/>
      <c r="G68" s="657"/>
    </row>
    <row r="69" spans="1:7" ht="15" customHeight="1" x14ac:dyDescent="0.2">
      <c r="A69" s="409" t="s">
        <v>800</v>
      </c>
      <c r="B69" s="144" t="s">
        <v>885</v>
      </c>
      <c r="C69" s="75" t="s">
        <v>860</v>
      </c>
      <c r="D69" s="659"/>
      <c r="E69" s="652"/>
      <c r="F69" s="655"/>
      <c r="G69" s="657"/>
    </row>
    <row r="70" spans="1:7" ht="15" customHeight="1" x14ac:dyDescent="0.2">
      <c r="A70" s="409" t="s">
        <v>800</v>
      </c>
      <c r="B70" s="144" t="s">
        <v>886</v>
      </c>
      <c r="C70" s="75" t="s">
        <v>860</v>
      </c>
      <c r="D70" s="659"/>
      <c r="E70" s="652"/>
      <c r="F70" s="655"/>
      <c r="G70" s="657"/>
    </row>
    <row r="71" spans="1:7" ht="15" customHeight="1" x14ac:dyDescent="0.2">
      <c r="A71" s="409" t="s">
        <v>800</v>
      </c>
      <c r="B71" s="144" t="s">
        <v>887</v>
      </c>
      <c r="C71" s="75" t="s">
        <v>860</v>
      </c>
      <c r="D71" s="659"/>
      <c r="E71" s="652"/>
      <c r="F71" s="655"/>
      <c r="G71" s="657"/>
    </row>
    <row r="72" spans="1:7" ht="15" customHeight="1" x14ac:dyDescent="0.2">
      <c r="A72" s="409" t="s">
        <v>800</v>
      </c>
      <c r="B72" s="144" t="s">
        <v>888</v>
      </c>
      <c r="C72" s="75" t="s">
        <v>860</v>
      </c>
      <c r="D72" s="659"/>
      <c r="E72" s="652"/>
      <c r="F72" s="655"/>
      <c r="G72" s="657"/>
    </row>
    <row r="73" spans="1:7" ht="15" customHeight="1" x14ac:dyDescent="0.2">
      <c r="A73" s="409" t="s">
        <v>800</v>
      </c>
      <c r="B73" s="144" t="s">
        <v>889</v>
      </c>
      <c r="C73" s="75" t="s">
        <v>860</v>
      </c>
      <c r="D73" s="659"/>
      <c r="E73" s="652"/>
      <c r="F73" s="655"/>
      <c r="G73" s="657"/>
    </row>
    <row r="74" spans="1:7" ht="15" customHeight="1" x14ac:dyDescent="0.2">
      <c r="A74" s="409" t="s">
        <v>800</v>
      </c>
      <c r="B74" s="144" t="s">
        <v>890</v>
      </c>
      <c r="C74" s="75" t="s">
        <v>860</v>
      </c>
      <c r="D74" s="659"/>
      <c r="E74" s="652"/>
      <c r="F74" s="655"/>
      <c r="G74" s="657"/>
    </row>
    <row r="75" spans="1:7" ht="15" customHeight="1" x14ac:dyDescent="0.2">
      <c r="A75" s="409" t="s">
        <v>800</v>
      </c>
      <c r="B75" s="144" t="s">
        <v>891</v>
      </c>
      <c r="C75" s="75" t="s">
        <v>860</v>
      </c>
      <c r="D75" s="659"/>
      <c r="E75" s="652"/>
      <c r="F75" s="655"/>
      <c r="G75" s="657"/>
    </row>
    <row r="76" spans="1:7" ht="15" customHeight="1" x14ac:dyDescent="0.2">
      <c r="A76" s="409" t="s">
        <v>800</v>
      </c>
      <c r="B76" s="144" t="s">
        <v>892</v>
      </c>
      <c r="C76" s="75" t="s">
        <v>860</v>
      </c>
      <c r="D76" s="659"/>
      <c r="E76" s="652"/>
      <c r="F76" s="655"/>
      <c r="G76" s="657"/>
    </row>
    <row r="77" spans="1:7" ht="15" customHeight="1" x14ac:dyDescent="0.2">
      <c r="A77" s="409" t="s">
        <v>800</v>
      </c>
      <c r="B77" s="144" t="s">
        <v>893</v>
      </c>
      <c r="C77" s="75" t="s">
        <v>860</v>
      </c>
      <c r="D77" s="659"/>
      <c r="E77" s="652"/>
      <c r="F77" s="655"/>
      <c r="G77" s="657"/>
    </row>
    <row r="78" spans="1:7" ht="15" customHeight="1" x14ac:dyDescent="0.2">
      <c r="A78" s="409" t="s">
        <v>800</v>
      </c>
      <c r="B78" s="144" t="s">
        <v>894</v>
      </c>
      <c r="C78" s="75" t="s">
        <v>860</v>
      </c>
      <c r="D78" s="659"/>
      <c r="E78" s="652"/>
      <c r="F78" s="655"/>
      <c r="G78" s="657"/>
    </row>
    <row r="79" spans="1:7" ht="15" customHeight="1" x14ac:dyDescent="0.2">
      <c r="A79" s="409" t="s">
        <v>800</v>
      </c>
      <c r="B79" s="144" t="s">
        <v>895</v>
      </c>
      <c r="C79" s="75" t="s">
        <v>860</v>
      </c>
      <c r="D79" s="659"/>
      <c r="E79" s="652"/>
      <c r="F79" s="655"/>
      <c r="G79" s="657"/>
    </row>
    <row r="80" spans="1:7" ht="15" customHeight="1" x14ac:dyDescent="0.2">
      <c r="A80" s="409" t="s">
        <v>800</v>
      </c>
      <c r="B80" s="144" t="s">
        <v>896</v>
      </c>
      <c r="C80" s="75" t="s">
        <v>860</v>
      </c>
      <c r="D80" s="659"/>
      <c r="E80" s="652"/>
      <c r="F80" s="655"/>
      <c r="G80" s="657"/>
    </row>
    <row r="81" spans="1:7" ht="15" customHeight="1" x14ac:dyDescent="0.2">
      <c r="A81" s="409" t="s">
        <v>800</v>
      </c>
      <c r="B81" s="144" t="s">
        <v>897</v>
      </c>
      <c r="C81" s="75" t="s">
        <v>860</v>
      </c>
      <c r="D81" s="659"/>
      <c r="E81" s="652"/>
      <c r="F81" s="655"/>
      <c r="G81" s="657"/>
    </row>
    <row r="82" spans="1:7" ht="15" customHeight="1" x14ac:dyDescent="0.2">
      <c r="A82" s="409" t="s">
        <v>800</v>
      </c>
      <c r="B82" s="144" t="s">
        <v>898</v>
      </c>
      <c r="C82" s="75" t="s">
        <v>860</v>
      </c>
      <c r="D82" s="659"/>
      <c r="E82" s="652"/>
      <c r="F82" s="655"/>
      <c r="G82" s="657"/>
    </row>
    <row r="83" spans="1:7" ht="15" customHeight="1" x14ac:dyDescent="0.2">
      <c r="A83" s="409" t="s">
        <v>800</v>
      </c>
      <c r="B83" s="144" t="s">
        <v>899</v>
      </c>
      <c r="C83" s="75" t="s">
        <v>860</v>
      </c>
      <c r="D83" s="659"/>
      <c r="E83" s="652"/>
      <c r="F83" s="655"/>
      <c r="G83" s="657"/>
    </row>
    <row r="84" spans="1:7" ht="15" customHeight="1" x14ac:dyDescent="0.2">
      <c r="A84" s="409" t="s">
        <v>800</v>
      </c>
      <c r="B84" s="144" t="s">
        <v>900</v>
      </c>
      <c r="C84" s="75" t="s">
        <v>860</v>
      </c>
      <c r="D84" s="659"/>
      <c r="E84" s="652"/>
      <c r="F84" s="655"/>
      <c r="G84" s="657"/>
    </row>
    <row r="85" spans="1:7" ht="15" customHeight="1" x14ac:dyDescent="0.2">
      <c r="A85" s="409" t="s">
        <v>800</v>
      </c>
      <c r="B85" s="144" t="s">
        <v>901</v>
      </c>
      <c r="C85" s="75" t="s">
        <v>860</v>
      </c>
      <c r="D85" s="659"/>
      <c r="E85" s="652"/>
      <c r="F85" s="655"/>
      <c r="G85" s="657"/>
    </row>
    <row r="86" spans="1:7" ht="15" customHeight="1" x14ac:dyDescent="0.2">
      <c r="A86" s="409" t="s">
        <v>800</v>
      </c>
      <c r="B86" s="144" t="s">
        <v>902</v>
      </c>
      <c r="C86" s="75" t="s">
        <v>860</v>
      </c>
      <c r="D86" s="659"/>
      <c r="E86" s="652"/>
      <c r="F86" s="655"/>
      <c r="G86" s="657"/>
    </row>
    <row r="87" spans="1:7" ht="15" customHeight="1" x14ac:dyDescent="0.2">
      <c r="A87" s="409" t="s">
        <v>800</v>
      </c>
      <c r="B87" s="144" t="s">
        <v>903</v>
      </c>
      <c r="C87" s="75" t="s">
        <v>860</v>
      </c>
      <c r="D87" s="659"/>
      <c r="E87" s="652"/>
      <c r="F87" s="655"/>
      <c r="G87" s="657"/>
    </row>
    <row r="88" spans="1:7" ht="15" customHeight="1" x14ac:dyDescent="0.2">
      <c r="A88" s="409" t="s">
        <v>800</v>
      </c>
      <c r="B88" s="144" t="s">
        <v>904</v>
      </c>
      <c r="C88" s="75" t="s">
        <v>860</v>
      </c>
      <c r="D88" s="659"/>
      <c r="E88" s="652"/>
      <c r="F88" s="655"/>
      <c r="G88" s="657"/>
    </row>
    <row r="89" spans="1:7" ht="15" customHeight="1" x14ac:dyDescent="0.2">
      <c r="A89" s="409" t="s">
        <v>800</v>
      </c>
      <c r="B89" s="144" t="s">
        <v>905</v>
      </c>
      <c r="C89" s="75" t="s">
        <v>860</v>
      </c>
      <c r="D89" s="659"/>
      <c r="E89" s="652"/>
      <c r="F89" s="655"/>
      <c r="G89" s="657"/>
    </row>
    <row r="90" spans="1:7" ht="15" customHeight="1" x14ac:dyDescent="0.15">
      <c r="A90" s="63" t="s">
        <v>800</v>
      </c>
      <c r="B90" s="27" t="s">
        <v>906</v>
      </c>
      <c r="C90" s="75" t="s">
        <v>860</v>
      </c>
      <c r="D90" s="659"/>
      <c r="E90" s="652"/>
      <c r="F90" s="655"/>
      <c r="G90" s="657"/>
    </row>
    <row r="91" spans="1:7" ht="15" customHeight="1" x14ac:dyDescent="0.15">
      <c r="A91" s="63" t="s">
        <v>800</v>
      </c>
      <c r="B91" s="27" t="s">
        <v>907</v>
      </c>
      <c r="C91" s="75" t="s">
        <v>860</v>
      </c>
      <c r="D91" s="659"/>
      <c r="E91" s="652"/>
      <c r="F91" s="655"/>
      <c r="G91" s="657"/>
    </row>
    <row r="92" spans="1:7" ht="15" customHeight="1" x14ac:dyDescent="0.15">
      <c r="A92" s="63" t="s">
        <v>800</v>
      </c>
      <c r="B92" s="27" t="s">
        <v>908</v>
      </c>
      <c r="C92" s="75" t="s">
        <v>860</v>
      </c>
      <c r="D92" s="659"/>
      <c r="E92" s="652"/>
      <c r="F92" s="655"/>
      <c r="G92" s="657"/>
    </row>
    <row r="93" spans="1:7" ht="15" customHeight="1" x14ac:dyDescent="0.15">
      <c r="A93" s="63" t="s">
        <v>800</v>
      </c>
      <c r="B93" s="27" t="s">
        <v>909</v>
      </c>
      <c r="C93" s="75" t="s">
        <v>860</v>
      </c>
      <c r="D93" s="659"/>
      <c r="E93" s="652"/>
      <c r="F93" s="655"/>
      <c r="G93" s="657"/>
    </row>
    <row r="94" spans="1:7" ht="15" customHeight="1" x14ac:dyDescent="0.15">
      <c r="A94" s="63" t="s">
        <v>800</v>
      </c>
      <c r="B94" s="27" t="s">
        <v>910</v>
      </c>
      <c r="C94" s="75" t="s">
        <v>860</v>
      </c>
      <c r="D94" s="659"/>
      <c r="E94" s="652"/>
      <c r="F94" s="655"/>
      <c r="G94" s="657"/>
    </row>
    <row r="95" spans="1:7" ht="15" customHeight="1" x14ac:dyDescent="0.15">
      <c r="A95" s="63" t="s">
        <v>800</v>
      </c>
      <c r="B95" s="27" t="s">
        <v>911</v>
      </c>
      <c r="C95" s="75" t="s">
        <v>860</v>
      </c>
      <c r="D95" s="659"/>
      <c r="E95" s="652"/>
      <c r="F95" s="655"/>
      <c r="G95" s="657"/>
    </row>
    <row r="96" spans="1:7" ht="15" customHeight="1" x14ac:dyDescent="0.15">
      <c r="A96" s="63" t="s">
        <v>800</v>
      </c>
      <c r="B96" s="27" t="s">
        <v>912</v>
      </c>
      <c r="C96" s="75" t="s">
        <v>860</v>
      </c>
      <c r="D96" s="659"/>
      <c r="E96" s="652"/>
      <c r="F96" s="655"/>
      <c r="G96" s="657"/>
    </row>
    <row r="97" spans="1:7" ht="15" customHeight="1" x14ac:dyDescent="0.15">
      <c r="A97" s="63" t="s">
        <v>800</v>
      </c>
      <c r="B97" s="27" t="s">
        <v>913</v>
      </c>
      <c r="C97" s="75" t="s">
        <v>860</v>
      </c>
      <c r="D97" s="659"/>
      <c r="E97" s="652"/>
      <c r="F97" s="655"/>
      <c r="G97" s="657"/>
    </row>
    <row r="98" spans="1:7" ht="15" customHeight="1" x14ac:dyDescent="0.15">
      <c r="A98" s="63" t="s">
        <v>800</v>
      </c>
      <c r="B98" s="27" t="s">
        <v>914</v>
      </c>
      <c r="C98" s="75" t="s">
        <v>860</v>
      </c>
      <c r="D98" s="659"/>
      <c r="E98" s="652"/>
      <c r="F98" s="655"/>
      <c r="G98" s="657"/>
    </row>
    <row r="99" spans="1:7" ht="15" customHeight="1" x14ac:dyDescent="0.15">
      <c r="A99" s="63" t="s">
        <v>800</v>
      </c>
      <c r="B99" s="27" t="s">
        <v>915</v>
      </c>
      <c r="C99" s="75" t="s">
        <v>860</v>
      </c>
      <c r="D99" s="659"/>
      <c r="E99" s="652"/>
      <c r="F99" s="655"/>
      <c r="G99" s="657"/>
    </row>
    <row r="100" spans="1:7" ht="15" customHeight="1" x14ac:dyDescent="0.15">
      <c r="A100" s="63" t="s">
        <v>800</v>
      </c>
      <c r="B100" s="27" t="s">
        <v>916</v>
      </c>
      <c r="C100" s="75" t="s">
        <v>860</v>
      </c>
      <c r="D100" s="659"/>
      <c r="E100" s="652"/>
      <c r="F100" s="655"/>
      <c r="G100" s="657"/>
    </row>
    <row r="101" spans="1:7" ht="15" customHeight="1" x14ac:dyDescent="0.15">
      <c r="A101" s="63" t="s">
        <v>800</v>
      </c>
      <c r="B101" s="27" t="s">
        <v>917</v>
      </c>
      <c r="C101" s="75" t="s">
        <v>860</v>
      </c>
      <c r="D101" s="660"/>
      <c r="E101" s="653"/>
      <c r="F101" s="656"/>
      <c r="G101" s="643"/>
    </row>
    <row r="102" spans="1:7" ht="15" customHeight="1" x14ac:dyDescent="0.15">
      <c r="A102" s="63" t="s">
        <v>800</v>
      </c>
      <c r="B102" s="27" t="s">
        <v>922</v>
      </c>
      <c r="C102" s="35" t="s">
        <v>919</v>
      </c>
      <c r="D102" s="661">
        <v>8</v>
      </c>
      <c r="E102" s="647" t="s">
        <v>1767</v>
      </c>
      <c r="F102" s="626" t="s">
        <v>920</v>
      </c>
      <c r="G102" s="629" t="s">
        <v>921</v>
      </c>
    </row>
    <row r="103" spans="1:7" ht="15" customHeight="1" x14ac:dyDescent="0.15">
      <c r="A103" s="63" t="s">
        <v>800</v>
      </c>
      <c r="B103" s="27" t="s">
        <v>923</v>
      </c>
      <c r="C103" s="35" t="s">
        <v>919</v>
      </c>
      <c r="D103" s="662"/>
      <c r="E103" s="648"/>
      <c r="F103" s="627"/>
      <c r="G103" s="630"/>
    </row>
    <row r="104" spans="1:7" ht="15" customHeight="1" x14ac:dyDescent="0.15">
      <c r="A104" s="63" t="s">
        <v>800</v>
      </c>
      <c r="B104" s="27" t="s">
        <v>924</v>
      </c>
      <c r="C104" s="35" t="s">
        <v>919</v>
      </c>
      <c r="D104" s="662"/>
      <c r="E104" s="648"/>
      <c r="F104" s="627"/>
      <c r="G104" s="630"/>
    </row>
    <row r="105" spans="1:7" ht="15" customHeight="1" x14ac:dyDescent="0.15">
      <c r="A105" s="63" t="s">
        <v>800</v>
      </c>
      <c r="B105" s="27" t="s">
        <v>925</v>
      </c>
      <c r="C105" s="35" t="s">
        <v>919</v>
      </c>
      <c r="D105" s="662"/>
      <c r="E105" s="648"/>
      <c r="F105" s="627"/>
      <c r="G105" s="630"/>
    </row>
    <row r="106" spans="1:7" ht="15" customHeight="1" x14ac:dyDescent="0.15">
      <c r="A106" s="63" t="s">
        <v>800</v>
      </c>
      <c r="B106" s="27" t="s">
        <v>926</v>
      </c>
      <c r="C106" s="35" t="s">
        <v>919</v>
      </c>
      <c r="D106" s="662"/>
      <c r="E106" s="648"/>
      <c r="F106" s="627"/>
      <c r="G106" s="630"/>
    </row>
    <row r="107" spans="1:7" ht="15" customHeight="1" x14ac:dyDescent="0.15">
      <c r="A107" s="63" t="s">
        <v>800</v>
      </c>
      <c r="B107" s="27" t="s">
        <v>927</v>
      </c>
      <c r="C107" s="35" t="s">
        <v>919</v>
      </c>
      <c r="D107" s="662"/>
      <c r="E107" s="648"/>
      <c r="F107" s="627"/>
      <c r="G107" s="630"/>
    </row>
    <row r="108" spans="1:7" ht="15" customHeight="1" x14ac:dyDescent="0.15">
      <c r="A108" s="63" t="s">
        <v>800</v>
      </c>
      <c r="B108" s="27" t="s">
        <v>928</v>
      </c>
      <c r="C108" s="35" t="s">
        <v>919</v>
      </c>
      <c r="D108" s="662"/>
      <c r="E108" s="648"/>
      <c r="F108" s="627"/>
      <c r="G108" s="630"/>
    </row>
    <row r="109" spans="1:7" ht="15" customHeight="1" x14ac:dyDescent="0.15">
      <c r="A109" s="63" t="s">
        <v>800</v>
      </c>
      <c r="B109" s="27" t="s">
        <v>929</v>
      </c>
      <c r="C109" s="35" t="s">
        <v>919</v>
      </c>
      <c r="D109" s="662"/>
      <c r="E109" s="648"/>
      <c r="F109" s="627"/>
      <c r="G109" s="630"/>
    </row>
    <row r="110" spans="1:7" ht="15" customHeight="1" x14ac:dyDescent="0.15">
      <c r="A110" s="63" t="s">
        <v>800</v>
      </c>
      <c r="B110" s="27" t="s">
        <v>930</v>
      </c>
      <c r="C110" s="35" t="s">
        <v>919</v>
      </c>
      <c r="D110" s="662"/>
      <c r="E110" s="648"/>
      <c r="F110" s="627"/>
      <c r="G110" s="630"/>
    </row>
    <row r="111" spans="1:7" ht="15" customHeight="1" x14ac:dyDescent="0.15">
      <c r="A111" s="63" t="s">
        <v>800</v>
      </c>
      <c r="B111" s="27" t="s">
        <v>931</v>
      </c>
      <c r="C111" s="35" t="s">
        <v>919</v>
      </c>
      <c r="D111" s="662"/>
      <c r="E111" s="648"/>
      <c r="F111" s="627"/>
      <c r="G111" s="630"/>
    </row>
    <row r="112" spans="1:7" ht="15" customHeight="1" x14ac:dyDescent="0.2">
      <c r="A112" s="409" t="s">
        <v>800</v>
      </c>
      <c r="B112" s="144" t="s">
        <v>932</v>
      </c>
      <c r="C112" s="35" t="s">
        <v>919</v>
      </c>
      <c r="D112" s="662"/>
      <c r="E112" s="648"/>
      <c r="F112" s="627"/>
      <c r="G112" s="630"/>
    </row>
    <row r="113" spans="1:7" ht="15" customHeight="1" x14ac:dyDescent="0.2">
      <c r="A113" s="409" t="s">
        <v>800</v>
      </c>
      <c r="B113" s="144" t="s">
        <v>933</v>
      </c>
      <c r="C113" s="35" t="s">
        <v>919</v>
      </c>
      <c r="D113" s="662"/>
      <c r="E113" s="648"/>
      <c r="F113" s="627"/>
      <c r="G113" s="630"/>
    </row>
    <row r="114" spans="1:7" ht="15" customHeight="1" x14ac:dyDescent="0.2">
      <c r="A114" s="409" t="s">
        <v>800</v>
      </c>
      <c r="B114" s="144" t="s">
        <v>935</v>
      </c>
      <c r="C114" s="35" t="s">
        <v>919</v>
      </c>
      <c r="D114" s="662"/>
      <c r="E114" s="648"/>
      <c r="F114" s="627"/>
      <c r="G114" s="630"/>
    </row>
    <row r="115" spans="1:7" ht="15" customHeight="1" x14ac:dyDescent="0.2">
      <c r="A115" s="409" t="s">
        <v>800</v>
      </c>
      <c r="B115" s="144" t="s">
        <v>936</v>
      </c>
      <c r="C115" s="35" t="s">
        <v>919</v>
      </c>
      <c r="D115" s="662"/>
      <c r="E115" s="648"/>
      <c r="F115" s="627"/>
      <c r="G115" s="630"/>
    </row>
    <row r="116" spans="1:7" ht="15" customHeight="1" x14ac:dyDescent="0.2">
      <c r="A116" s="409" t="s">
        <v>800</v>
      </c>
      <c r="B116" s="144" t="s">
        <v>937</v>
      </c>
      <c r="C116" s="35" t="s">
        <v>919</v>
      </c>
      <c r="D116" s="662"/>
      <c r="E116" s="648"/>
      <c r="F116" s="627"/>
      <c r="G116" s="630"/>
    </row>
    <row r="117" spans="1:7" ht="15" customHeight="1" x14ac:dyDescent="0.2">
      <c r="A117" s="409" t="s">
        <v>800</v>
      </c>
      <c r="B117" s="144" t="s">
        <v>938</v>
      </c>
      <c r="C117" s="35" t="s">
        <v>919</v>
      </c>
      <c r="D117" s="662"/>
      <c r="E117" s="648"/>
      <c r="F117" s="627"/>
      <c r="G117" s="630"/>
    </row>
    <row r="118" spans="1:7" ht="15" customHeight="1" x14ac:dyDescent="0.2">
      <c r="A118" s="409" t="s">
        <v>800</v>
      </c>
      <c r="B118" s="144" t="s">
        <v>939</v>
      </c>
      <c r="C118" s="35" t="s">
        <v>919</v>
      </c>
      <c r="D118" s="662"/>
      <c r="E118" s="648"/>
      <c r="F118" s="627"/>
      <c r="G118" s="630"/>
    </row>
    <row r="119" spans="1:7" ht="15" customHeight="1" x14ac:dyDescent="0.2">
      <c r="A119" s="409" t="s">
        <v>800</v>
      </c>
      <c r="B119" s="144" t="s">
        <v>940</v>
      </c>
      <c r="C119" s="35" t="s">
        <v>919</v>
      </c>
      <c r="D119" s="662"/>
      <c r="E119" s="648"/>
      <c r="F119" s="627"/>
      <c r="G119" s="630"/>
    </row>
    <row r="120" spans="1:7" ht="15" customHeight="1" x14ac:dyDescent="0.2">
      <c r="A120" s="409" t="s">
        <v>800</v>
      </c>
      <c r="B120" s="144" t="s">
        <v>941</v>
      </c>
      <c r="C120" s="35" t="s">
        <v>919</v>
      </c>
      <c r="D120" s="662"/>
      <c r="E120" s="648"/>
      <c r="F120" s="627"/>
      <c r="G120" s="630"/>
    </row>
    <row r="121" spans="1:7" ht="15" customHeight="1" x14ac:dyDescent="0.2">
      <c r="A121" s="409" t="s">
        <v>800</v>
      </c>
      <c r="B121" s="144" t="s">
        <v>942</v>
      </c>
      <c r="C121" s="35" t="s">
        <v>919</v>
      </c>
      <c r="D121" s="662"/>
      <c r="E121" s="648"/>
      <c r="F121" s="627"/>
      <c r="G121" s="630"/>
    </row>
    <row r="122" spans="1:7" ht="15" customHeight="1" x14ac:dyDescent="0.2">
      <c r="A122" s="409" t="s">
        <v>800</v>
      </c>
      <c r="B122" s="144" t="s">
        <v>943</v>
      </c>
      <c r="C122" s="35" t="s">
        <v>919</v>
      </c>
      <c r="D122" s="662"/>
      <c r="E122" s="648"/>
      <c r="F122" s="627"/>
      <c r="G122" s="630"/>
    </row>
    <row r="123" spans="1:7" ht="15" customHeight="1" x14ac:dyDescent="0.2">
      <c r="A123" s="409" t="s">
        <v>800</v>
      </c>
      <c r="B123" s="144" t="s">
        <v>944</v>
      </c>
      <c r="C123" s="35" t="s">
        <v>919</v>
      </c>
      <c r="D123" s="662"/>
      <c r="E123" s="648"/>
      <c r="F123" s="627"/>
      <c r="G123" s="630"/>
    </row>
    <row r="124" spans="1:7" ht="15" customHeight="1" x14ac:dyDescent="0.2">
      <c r="A124" s="409" t="s">
        <v>800</v>
      </c>
      <c r="B124" s="144" t="s">
        <v>945</v>
      </c>
      <c r="C124" s="35" t="s">
        <v>919</v>
      </c>
      <c r="D124" s="662"/>
      <c r="E124" s="648"/>
      <c r="F124" s="627"/>
      <c r="G124" s="630"/>
    </row>
    <row r="125" spans="1:7" ht="15" customHeight="1" x14ac:dyDescent="0.2">
      <c r="A125" s="409" t="s">
        <v>800</v>
      </c>
      <c r="B125" s="144" t="s">
        <v>946</v>
      </c>
      <c r="C125" s="35" t="s">
        <v>919</v>
      </c>
      <c r="D125" s="662"/>
      <c r="E125" s="648"/>
      <c r="F125" s="627"/>
      <c r="G125" s="630"/>
    </row>
    <row r="126" spans="1:7" ht="15" customHeight="1" x14ac:dyDescent="0.2">
      <c r="A126" s="409" t="s">
        <v>800</v>
      </c>
      <c r="B126" s="144" t="s">
        <v>947</v>
      </c>
      <c r="C126" s="35" t="s">
        <v>919</v>
      </c>
      <c r="D126" s="662"/>
      <c r="E126" s="648"/>
      <c r="F126" s="627"/>
      <c r="G126" s="630"/>
    </row>
    <row r="127" spans="1:7" ht="15" customHeight="1" x14ac:dyDescent="0.2">
      <c r="A127" s="409" t="s">
        <v>800</v>
      </c>
      <c r="B127" s="144" t="s">
        <v>948</v>
      </c>
      <c r="C127" s="35" t="s">
        <v>919</v>
      </c>
      <c r="D127" s="662"/>
      <c r="E127" s="648"/>
      <c r="F127" s="627"/>
      <c r="G127" s="630"/>
    </row>
    <row r="128" spans="1:7" ht="15" customHeight="1" x14ac:dyDescent="0.2">
      <c r="A128" s="409" t="s">
        <v>800</v>
      </c>
      <c r="B128" s="144" t="s">
        <v>949</v>
      </c>
      <c r="C128" s="35" t="s">
        <v>919</v>
      </c>
      <c r="D128" s="662"/>
      <c r="E128" s="648"/>
      <c r="F128" s="627"/>
      <c r="G128" s="630"/>
    </row>
    <row r="129" spans="1:7" ht="15" customHeight="1" x14ac:dyDescent="0.2">
      <c r="A129" s="409" t="s">
        <v>800</v>
      </c>
      <c r="B129" s="144" t="s">
        <v>950</v>
      </c>
      <c r="C129" s="35" t="s">
        <v>919</v>
      </c>
      <c r="D129" s="662"/>
      <c r="E129" s="648"/>
      <c r="F129" s="627"/>
      <c r="G129" s="630"/>
    </row>
    <row r="130" spans="1:7" ht="15" customHeight="1" x14ac:dyDescent="0.2">
      <c r="A130" s="409" t="s">
        <v>800</v>
      </c>
      <c r="B130" s="144" t="s">
        <v>951</v>
      </c>
      <c r="C130" s="35" t="s">
        <v>919</v>
      </c>
      <c r="D130" s="662"/>
      <c r="E130" s="648"/>
      <c r="F130" s="627"/>
      <c r="G130" s="630"/>
    </row>
    <row r="131" spans="1:7" ht="15" customHeight="1" x14ac:dyDescent="0.2">
      <c r="A131" s="409" t="s">
        <v>800</v>
      </c>
      <c r="B131" s="144" t="s">
        <v>952</v>
      </c>
      <c r="C131" s="35" t="s">
        <v>919</v>
      </c>
      <c r="D131" s="662"/>
      <c r="E131" s="648"/>
      <c r="F131" s="627"/>
      <c r="G131" s="630"/>
    </row>
    <row r="132" spans="1:7" ht="15" customHeight="1" x14ac:dyDescent="0.2">
      <c r="A132" s="409" t="s">
        <v>800</v>
      </c>
      <c r="B132" s="144" t="s">
        <v>953</v>
      </c>
      <c r="C132" s="35" t="s">
        <v>919</v>
      </c>
      <c r="D132" s="662"/>
      <c r="E132" s="648"/>
      <c r="F132" s="627"/>
      <c r="G132" s="630"/>
    </row>
    <row r="133" spans="1:7" ht="15" customHeight="1" x14ac:dyDescent="0.2">
      <c r="A133" s="409" t="s">
        <v>800</v>
      </c>
      <c r="B133" s="144" t="s">
        <v>954</v>
      </c>
      <c r="C133" s="35" t="s">
        <v>919</v>
      </c>
      <c r="D133" s="662"/>
      <c r="E133" s="648"/>
      <c r="F133" s="627"/>
      <c r="G133" s="630"/>
    </row>
    <row r="134" spans="1:7" ht="15" customHeight="1" x14ac:dyDescent="0.2">
      <c r="A134" s="409" t="s">
        <v>800</v>
      </c>
      <c r="B134" s="144" t="s">
        <v>955</v>
      </c>
      <c r="C134" s="35" t="s">
        <v>919</v>
      </c>
      <c r="D134" s="662"/>
      <c r="E134" s="648"/>
      <c r="F134" s="627"/>
      <c r="G134" s="630"/>
    </row>
    <row r="135" spans="1:7" ht="15" customHeight="1" x14ac:dyDescent="0.2">
      <c r="A135" s="409" t="s">
        <v>800</v>
      </c>
      <c r="B135" s="144" t="s">
        <v>956</v>
      </c>
      <c r="C135" s="35" t="s">
        <v>919</v>
      </c>
      <c r="D135" s="662"/>
      <c r="E135" s="648"/>
      <c r="F135" s="627"/>
      <c r="G135" s="630"/>
    </row>
    <row r="136" spans="1:7" ht="15" customHeight="1" x14ac:dyDescent="0.2">
      <c r="A136" s="409" t="s">
        <v>800</v>
      </c>
      <c r="B136" s="144" t="s">
        <v>957</v>
      </c>
      <c r="C136" s="35" t="s">
        <v>919</v>
      </c>
      <c r="D136" s="662"/>
      <c r="E136" s="648"/>
      <c r="F136" s="627"/>
      <c r="G136" s="630"/>
    </row>
    <row r="137" spans="1:7" ht="15" customHeight="1" x14ac:dyDescent="0.2">
      <c r="A137" s="409" t="s">
        <v>800</v>
      </c>
      <c r="B137" s="144" t="s">
        <v>958</v>
      </c>
      <c r="C137" s="35" t="s">
        <v>919</v>
      </c>
      <c r="D137" s="662"/>
      <c r="E137" s="648"/>
      <c r="F137" s="627"/>
      <c r="G137" s="630"/>
    </row>
    <row r="138" spans="1:7" ht="15" customHeight="1" x14ac:dyDescent="0.2">
      <c r="A138" s="409" t="s">
        <v>800</v>
      </c>
      <c r="B138" s="144" t="s">
        <v>959</v>
      </c>
      <c r="C138" s="35" t="s">
        <v>919</v>
      </c>
      <c r="D138" s="662"/>
      <c r="E138" s="648"/>
      <c r="F138" s="627"/>
      <c r="G138" s="630"/>
    </row>
    <row r="139" spans="1:7" ht="15" customHeight="1" x14ac:dyDescent="0.2">
      <c r="A139" s="409" t="s">
        <v>800</v>
      </c>
      <c r="B139" s="144" t="s">
        <v>960</v>
      </c>
      <c r="C139" s="35" t="s">
        <v>919</v>
      </c>
      <c r="D139" s="662"/>
      <c r="E139" s="648"/>
      <c r="F139" s="627"/>
      <c r="G139" s="630"/>
    </row>
    <row r="140" spans="1:7" ht="15" customHeight="1" x14ac:dyDescent="0.2">
      <c r="A140" s="409" t="s">
        <v>800</v>
      </c>
      <c r="B140" s="144" t="s">
        <v>961</v>
      </c>
      <c r="C140" s="35" t="s">
        <v>919</v>
      </c>
      <c r="D140" s="662"/>
      <c r="E140" s="648"/>
      <c r="F140" s="627"/>
      <c r="G140" s="630"/>
    </row>
    <row r="141" spans="1:7" ht="15" customHeight="1" x14ac:dyDescent="0.2">
      <c r="A141" s="409" t="s">
        <v>800</v>
      </c>
      <c r="B141" s="144" t="s">
        <v>962</v>
      </c>
      <c r="C141" s="35" t="s">
        <v>919</v>
      </c>
      <c r="D141" s="662"/>
      <c r="E141" s="648"/>
      <c r="F141" s="627"/>
      <c r="G141" s="630"/>
    </row>
    <row r="142" spans="1:7" ht="15" customHeight="1" x14ac:dyDescent="0.2">
      <c r="A142" s="409" t="s">
        <v>800</v>
      </c>
      <c r="B142" s="144" t="s">
        <v>963</v>
      </c>
      <c r="C142" s="35" t="s">
        <v>919</v>
      </c>
      <c r="D142" s="662"/>
      <c r="E142" s="648"/>
      <c r="F142" s="627"/>
      <c r="G142" s="630"/>
    </row>
    <row r="143" spans="1:7" ht="15" customHeight="1" x14ac:dyDescent="0.2">
      <c r="A143" s="409" t="s">
        <v>800</v>
      </c>
      <c r="B143" s="144" t="s">
        <v>964</v>
      </c>
      <c r="C143" s="35" t="s">
        <v>919</v>
      </c>
      <c r="D143" s="662"/>
      <c r="E143" s="648"/>
      <c r="F143" s="627"/>
      <c r="G143" s="630"/>
    </row>
    <row r="144" spans="1:7" ht="15" customHeight="1" x14ac:dyDescent="0.2">
      <c r="A144" s="409" t="s">
        <v>800</v>
      </c>
      <c r="B144" s="144" t="s">
        <v>965</v>
      </c>
      <c r="C144" s="35" t="s">
        <v>919</v>
      </c>
      <c r="D144" s="662"/>
      <c r="E144" s="648"/>
      <c r="F144" s="627"/>
      <c r="G144" s="630"/>
    </row>
    <row r="145" spans="1:7" ht="15" customHeight="1" x14ac:dyDescent="0.2">
      <c r="A145" s="409" t="s">
        <v>800</v>
      </c>
      <c r="B145" s="144" t="s">
        <v>966</v>
      </c>
      <c r="C145" s="35" t="s">
        <v>919</v>
      </c>
      <c r="D145" s="662"/>
      <c r="E145" s="648"/>
      <c r="F145" s="627"/>
      <c r="G145" s="630"/>
    </row>
    <row r="146" spans="1:7" ht="15" customHeight="1" x14ac:dyDescent="0.2">
      <c r="A146" s="409" t="s">
        <v>800</v>
      </c>
      <c r="B146" s="144" t="s">
        <v>967</v>
      </c>
      <c r="C146" s="35" t="s">
        <v>919</v>
      </c>
      <c r="D146" s="662"/>
      <c r="E146" s="648"/>
      <c r="F146" s="627"/>
      <c r="G146" s="630"/>
    </row>
    <row r="147" spans="1:7" ht="15" customHeight="1" x14ac:dyDescent="0.2">
      <c r="A147" s="409" t="s">
        <v>800</v>
      </c>
      <c r="B147" s="144" t="s">
        <v>968</v>
      </c>
      <c r="C147" s="35" t="s">
        <v>919</v>
      </c>
      <c r="D147" s="662"/>
      <c r="E147" s="648"/>
      <c r="F147" s="627"/>
      <c r="G147" s="630"/>
    </row>
    <row r="148" spans="1:7" ht="15" customHeight="1" x14ac:dyDescent="0.2">
      <c r="A148" s="409" t="s">
        <v>800</v>
      </c>
      <c r="B148" s="144" t="s">
        <v>969</v>
      </c>
      <c r="C148" s="35" t="s">
        <v>919</v>
      </c>
      <c r="D148" s="662"/>
      <c r="E148" s="648"/>
      <c r="F148" s="627"/>
      <c r="G148" s="630"/>
    </row>
    <row r="149" spans="1:7" ht="15" customHeight="1" x14ac:dyDescent="0.2">
      <c r="A149" s="409" t="s">
        <v>800</v>
      </c>
      <c r="B149" s="144" t="s">
        <v>970</v>
      </c>
      <c r="C149" s="35" t="s">
        <v>919</v>
      </c>
      <c r="D149" s="662"/>
      <c r="E149" s="648"/>
      <c r="F149" s="627"/>
      <c r="G149" s="630"/>
    </row>
    <row r="150" spans="1:7" ht="15" customHeight="1" x14ac:dyDescent="0.2">
      <c r="A150" s="409" t="s">
        <v>800</v>
      </c>
      <c r="B150" s="144" t="s">
        <v>971</v>
      </c>
      <c r="C150" s="35" t="s">
        <v>919</v>
      </c>
      <c r="D150" s="662"/>
      <c r="E150" s="648"/>
      <c r="F150" s="627"/>
      <c r="G150" s="630"/>
    </row>
    <row r="151" spans="1:7" ht="15" customHeight="1" x14ac:dyDescent="0.2">
      <c r="A151" s="409" t="s">
        <v>800</v>
      </c>
      <c r="B151" s="144" t="s">
        <v>972</v>
      </c>
      <c r="C151" s="35" t="s">
        <v>919</v>
      </c>
      <c r="D151" s="662"/>
      <c r="E151" s="648"/>
      <c r="F151" s="627"/>
      <c r="G151" s="630"/>
    </row>
    <row r="152" spans="1:7" ht="15" customHeight="1" x14ac:dyDescent="0.2">
      <c r="A152" s="409" t="s">
        <v>800</v>
      </c>
      <c r="B152" s="144" t="s">
        <v>973</v>
      </c>
      <c r="C152" s="35" t="s">
        <v>919</v>
      </c>
      <c r="D152" s="662"/>
      <c r="E152" s="648"/>
      <c r="F152" s="627"/>
      <c r="G152" s="630"/>
    </row>
    <row r="153" spans="1:7" ht="15" customHeight="1" x14ac:dyDescent="0.2">
      <c r="A153" s="409" t="s">
        <v>800</v>
      </c>
      <c r="B153" s="144" t="s">
        <v>974</v>
      </c>
      <c r="C153" s="35" t="s">
        <v>919</v>
      </c>
      <c r="D153" s="662"/>
      <c r="E153" s="648"/>
      <c r="F153" s="627"/>
      <c r="G153" s="630"/>
    </row>
    <row r="154" spans="1:7" ht="15" customHeight="1" x14ac:dyDescent="0.2">
      <c r="A154" s="409" t="s">
        <v>800</v>
      </c>
      <c r="B154" s="144" t="s">
        <v>975</v>
      </c>
      <c r="C154" s="35" t="s">
        <v>919</v>
      </c>
      <c r="D154" s="662"/>
      <c r="E154" s="648"/>
      <c r="F154" s="627"/>
      <c r="G154" s="630"/>
    </row>
    <row r="155" spans="1:7" ht="15" customHeight="1" x14ac:dyDescent="0.2">
      <c r="A155" s="409" t="s">
        <v>800</v>
      </c>
      <c r="B155" s="144" t="s">
        <v>976</v>
      </c>
      <c r="C155" s="35" t="s">
        <v>919</v>
      </c>
      <c r="D155" s="662"/>
      <c r="E155" s="648"/>
      <c r="F155" s="627"/>
      <c r="G155" s="630"/>
    </row>
    <row r="156" spans="1:7" ht="15" customHeight="1" x14ac:dyDescent="0.2">
      <c r="A156" s="409" t="s">
        <v>800</v>
      </c>
      <c r="B156" s="144" t="s">
        <v>977</v>
      </c>
      <c r="C156" s="35" t="s">
        <v>919</v>
      </c>
      <c r="D156" s="662"/>
      <c r="E156" s="648"/>
      <c r="F156" s="627"/>
      <c r="G156" s="630"/>
    </row>
    <row r="157" spans="1:7" ht="15" customHeight="1" x14ac:dyDescent="0.2">
      <c r="A157" s="409" t="s">
        <v>800</v>
      </c>
      <c r="B157" s="144" t="s">
        <v>978</v>
      </c>
      <c r="C157" s="35" t="s">
        <v>919</v>
      </c>
      <c r="D157" s="662"/>
      <c r="E157" s="648"/>
      <c r="F157" s="627"/>
      <c r="G157" s="630"/>
    </row>
    <row r="158" spans="1:7" ht="15" customHeight="1" x14ac:dyDescent="0.2">
      <c r="A158" s="409" t="s">
        <v>800</v>
      </c>
      <c r="B158" s="144" t="s">
        <v>979</v>
      </c>
      <c r="C158" s="35" t="s">
        <v>919</v>
      </c>
      <c r="D158" s="662"/>
      <c r="E158" s="648"/>
      <c r="F158" s="627"/>
      <c r="G158" s="630"/>
    </row>
    <row r="159" spans="1:7" ht="15" customHeight="1" x14ac:dyDescent="0.2">
      <c r="A159" s="409" t="s">
        <v>800</v>
      </c>
      <c r="B159" s="144" t="s">
        <v>980</v>
      </c>
      <c r="C159" s="35" t="s">
        <v>919</v>
      </c>
      <c r="D159" s="662"/>
      <c r="E159" s="648"/>
      <c r="F159" s="627"/>
      <c r="G159" s="630"/>
    </row>
    <row r="160" spans="1:7" ht="15" customHeight="1" x14ac:dyDescent="0.2">
      <c r="A160" s="409" t="s">
        <v>800</v>
      </c>
      <c r="B160" s="144" t="s">
        <v>981</v>
      </c>
      <c r="C160" s="35" t="s">
        <v>919</v>
      </c>
      <c r="D160" s="662"/>
      <c r="E160" s="648"/>
      <c r="F160" s="627"/>
      <c r="G160" s="630"/>
    </row>
    <row r="161" spans="1:7" ht="15" customHeight="1" x14ac:dyDescent="0.2">
      <c r="A161" s="409" t="s">
        <v>800</v>
      </c>
      <c r="B161" s="144" t="s">
        <v>982</v>
      </c>
      <c r="C161" s="35" t="s">
        <v>919</v>
      </c>
      <c r="D161" s="662"/>
      <c r="E161" s="648"/>
      <c r="F161" s="627"/>
      <c r="G161" s="630"/>
    </row>
    <row r="162" spans="1:7" ht="15" customHeight="1" x14ac:dyDescent="0.2">
      <c r="A162" s="409" t="s">
        <v>800</v>
      </c>
      <c r="B162" s="144" t="s">
        <v>983</v>
      </c>
      <c r="C162" s="35" t="s">
        <v>919</v>
      </c>
      <c r="D162" s="662"/>
      <c r="E162" s="648"/>
      <c r="F162" s="627"/>
      <c r="G162" s="630"/>
    </row>
    <row r="163" spans="1:7" ht="15" customHeight="1" x14ac:dyDescent="0.2">
      <c r="A163" s="409" t="s">
        <v>800</v>
      </c>
      <c r="B163" s="144" t="s">
        <v>984</v>
      </c>
      <c r="C163" s="35" t="s">
        <v>919</v>
      </c>
      <c r="D163" s="662"/>
      <c r="E163" s="648"/>
      <c r="F163" s="627"/>
      <c r="G163" s="630"/>
    </row>
    <row r="164" spans="1:7" ht="15" customHeight="1" x14ac:dyDescent="0.2">
      <c r="A164" s="409" t="s">
        <v>800</v>
      </c>
      <c r="B164" s="144" t="s">
        <v>985</v>
      </c>
      <c r="C164" s="35" t="s">
        <v>919</v>
      </c>
      <c r="D164" s="662"/>
      <c r="E164" s="648"/>
      <c r="F164" s="627"/>
      <c r="G164" s="630"/>
    </row>
    <row r="165" spans="1:7" ht="15" customHeight="1" x14ac:dyDescent="0.2">
      <c r="A165" s="409" t="s">
        <v>800</v>
      </c>
      <c r="B165" s="144" t="s">
        <v>986</v>
      </c>
      <c r="C165" s="35" t="s">
        <v>919</v>
      </c>
      <c r="D165" s="662"/>
      <c r="E165" s="648"/>
      <c r="F165" s="627"/>
      <c r="G165" s="630"/>
    </row>
    <row r="166" spans="1:7" ht="15" customHeight="1" x14ac:dyDescent="0.2">
      <c r="A166" s="409" t="s">
        <v>800</v>
      </c>
      <c r="B166" s="144" t="s">
        <v>987</v>
      </c>
      <c r="C166" s="35" t="s">
        <v>919</v>
      </c>
      <c r="D166" s="662"/>
      <c r="E166" s="648"/>
      <c r="F166" s="627"/>
      <c r="G166" s="630"/>
    </row>
    <row r="167" spans="1:7" ht="15" customHeight="1" x14ac:dyDescent="0.2">
      <c r="A167" s="409" t="s">
        <v>800</v>
      </c>
      <c r="B167" s="144" t="s">
        <v>988</v>
      </c>
      <c r="C167" s="35" t="s">
        <v>919</v>
      </c>
      <c r="D167" s="662"/>
      <c r="E167" s="648"/>
      <c r="F167" s="627"/>
      <c r="G167" s="630"/>
    </row>
    <row r="168" spans="1:7" ht="15" customHeight="1" x14ac:dyDescent="0.2">
      <c r="A168" s="409" t="s">
        <v>800</v>
      </c>
      <c r="B168" s="144" t="s">
        <v>989</v>
      </c>
      <c r="C168" s="35" t="s">
        <v>919</v>
      </c>
      <c r="D168" s="662"/>
      <c r="E168" s="648"/>
      <c r="F168" s="627"/>
      <c r="G168" s="630"/>
    </row>
    <row r="169" spans="1:7" ht="15" customHeight="1" x14ac:dyDescent="0.2">
      <c r="A169" s="409" t="s">
        <v>800</v>
      </c>
      <c r="B169" s="144" t="s">
        <v>990</v>
      </c>
      <c r="C169" s="35" t="s">
        <v>919</v>
      </c>
      <c r="D169" s="662"/>
      <c r="E169" s="648"/>
      <c r="F169" s="627"/>
      <c r="G169" s="630"/>
    </row>
    <row r="170" spans="1:7" ht="15" customHeight="1" x14ac:dyDescent="0.2">
      <c r="A170" s="409" t="s">
        <v>800</v>
      </c>
      <c r="B170" s="144" t="s">
        <v>991</v>
      </c>
      <c r="C170" s="35" t="s">
        <v>919</v>
      </c>
      <c r="D170" s="662"/>
      <c r="E170" s="648"/>
      <c r="F170" s="627"/>
      <c r="G170" s="630"/>
    </row>
    <row r="171" spans="1:7" ht="15" customHeight="1" x14ac:dyDescent="0.2">
      <c r="A171" s="409" t="s">
        <v>800</v>
      </c>
      <c r="B171" s="144" t="s">
        <v>992</v>
      </c>
      <c r="C171" s="35" t="s">
        <v>919</v>
      </c>
      <c r="D171" s="662"/>
      <c r="E171" s="648"/>
      <c r="F171" s="627"/>
      <c r="G171" s="630"/>
    </row>
    <row r="172" spans="1:7" ht="15" customHeight="1" x14ac:dyDescent="0.2">
      <c r="A172" s="409" t="s">
        <v>800</v>
      </c>
      <c r="B172" s="144" t="s">
        <v>993</v>
      </c>
      <c r="C172" s="35" t="s">
        <v>919</v>
      </c>
      <c r="D172" s="662"/>
      <c r="E172" s="648"/>
      <c r="F172" s="627"/>
      <c r="G172" s="630"/>
    </row>
    <row r="173" spans="1:7" ht="15" customHeight="1" x14ac:dyDescent="0.2">
      <c r="A173" s="409" t="s">
        <v>800</v>
      </c>
      <c r="B173" s="144" t="s">
        <v>994</v>
      </c>
      <c r="C173" s="35" t="s">
        <v>919</v>
      </c>
      <c r="D173" s="662"/>
      <c r="E173" s="648"/>
      <c r="F173" s="627"/>
      <c r="G173" s="630"/>
    </row>
    <row r="174" spans="1:7" ht="15" customHeight="1" x14ac:dyDescent="0.2">
      <c r="A174" s="409" t="s">
        <v>800</v>
      </c>
      <c r="B174" s="144" t="s">
        <v>995</v>
      </c>
      <c r="C174" s="35" t="s">
        <v>919</v>
      </c>
      <c r="D174" s="662"/>
      <c r="E174" s="648"/>
      <c r="F174" s="627"/>
      <c r="G174" s="630"/>
    </row>
    <row r="175" spans="1:7" ht="15" customHeight="1" x14ac:dyDescent="0.2">
      <c r="A175" s="409" t="s">
        <v>800</v>
      </c>
      <c r="B175" s="144" t="s">
        <v>996</v>
      </c>
      <c r="C175" s="35" t="s">
        <v>919</v>
      </c>
      <c r="D175" s="662"/>
      <c r="E175" s="648"/>
      <c r="F175" s="627"/>
      <c r="G175" s="630"/>
    </row>
    <row r="176" spans="1:7" ht="15" customHeight="1" x14ac:dyDescent="0.2">
      <c r="A176" s="409" t="s">
        <v>800</v>
      </c>
      <c r="B176" s="144" t="s">
        <v>997</v>
      </c>
      <c r="C176" s="35" t="s">
        <v>919</v>
      </c>
      <c r="D176" s="662"/>
      <c r="E176" s="648"/>
      <c r="F176" s="627"/>
      <c r="G176" s="630"/>
    </row>
    <row r="177" spans="1:7" ht="15.75" customHeight="1" x14ac:dyDescent="0.2">
      <c r="A177" s="409" t="s">
        <v>800</v>
      </c>
      <c r="B177" s="144" t="s">
        <v>998</v>
      </c>
      <c r="C177" s="35" t="s">
        <v>919</v>
      </c>
      <c r="D177" s="662"/>
      <c r="E177" s="648"/>
      <c r="F177" s="627"/>
      <c r="G177" s="630"/>
    </row>
    <row r="178" spans="1:7" ht="15.75" customHeight="1" x14ac:dyDescent="0.2">
      <c r="A178" s="409" t="s">
        <v>800</v>
      </c>
      <c r="B178" s="144" t="s">
        <v>999</v>
      </c>
      <c r="C178" s="35" t="s">
        <v>919</v>
      </c>
      <c r="D178" s="662"/>
      <c r="E178" s="648"/>
      <c r="F178" s="627"/>
      <c r="G178" s="630"/>
    </row>
    <row r="179" spans="1:7" ht="15.75" customHeight="1" x14ac:dyDescent="0.2">
      <c r="A179" s="409" t="s">
        <v>800</v>
      </c>
      <c r="B179" s="144" t="s">
        <v>1000</v>
      </c>
      <c r="C179" s="35" t="s">
        <v>919</v>
      </c>
      <c r="D179" s="662"/>
      <c r="E179" s="648"/>
      <c r="F179" s="627"/>
      <c r="G179" s="630"/>
    </row>
    <row r="180" spans="1:7" ht="15.75" customHeight="1" x14ac:dyDescent="0.2">
      <c r="A180" s="409" t="s">
        <v>800</v>
      </c>
      <c r="B180" s="144" t="s">
        <v>1001</v>
      </c>
      <c r="C180" s="35" t="s">
        <v>919</v>
      </c>
      <c r="D180" s="662"/>
      <c r="E180" s="648"/>
      <c r="F180" s="627"/>
      <c r="G180" s="630"/>
    </row>
    <row r="181" spans="1:7" ht="15.75" customHeight="1" x14ac:dyDescent="0.2">
      <c r="A181" s="409" t="s">
        <v>800</v>
      </c>
      <c r="B181" s="144" t="s">
        <v>1002</v>
      </c>
      <c r="C181" s="35" t="s">
        <v>919</v>
      </c>
      <c r="D181" s="662"/>
      <c r="E181" s="648"/>
      <c r="F181" s="627"/>
      <c r="G181" s="630"/>
    </row>
    <row r="182" spans="1:7" ht="15.75" customHeight="1" x14ac:dyDescent="0.2">
      <c r="A182" s="409" t="s">
        <v>800</v>
      </c>
      <c r="B182" s="144" t="s">
        <v>1003</v>
      </c>
      <c r="C182" s="35" t="s">
        <v>919</v>
      </c>
      <c r="D182" s="662"/>
      <c r="E182" s="648"/>
      <c r="F182" s="627"/>
      <c r="G182" s="630"/>
    </row>
    <row r="183" spans="1:7" ht="15.75" customHeight="1" x14ac:dyDescent="0.2">
      <c r="A183" s="409" t="s">
        <v>800</v>
      </c>
      <c r="B183" s="144" t="s">
        <v>1004</v>
      </c>
      <c r="C183" s="35" t="s">
        <v>919</v>
      </c>
      <c r="D183" s="662"/>
      <c r="E183" s="648"/>
      <c r="F183" s="627"/>
      <c r="G183" s="630"/>
    </row>
    <row r="184" spans="1:7" ht="15.75" customHeight="1" x14ac:dyDescent="0.2">
      <c r="A184" s="409" t="s">
        <v>800</v>
      </c>
      <c r="B184" s="144" t="s">
        <v>1005</v>
      </c>
      <c r="C184" s="35" t="s">
        <v>919</v>
      </c>
      <c r="D184" s="662"/>
      <c r="E184" s="648"/>
      <c r="F184" s="627"/>
      <c r="G184" s="630"/>
    </row>
    <row r="185" spans="1:7" ht="15.75" customHeight="1" x14ac:dyDescent="0.2">
      <c r="A185" s="409" t="s">
        <v>800</v>
      </c>
      <c r="B185" s="144" t="s">
        <v>1006</v>
      </c>
      <c r="C185" s="35" t="s">
        <v>919</v>
      </c>
      <c r="D185" s="662"/>
      <c r="E185" s="648"/>
      <c r="F185" s="627"/>
      <c r="G185" s="630"/>
    </row>
    <row r="186" spans="1:7" ht="15.75" customHeight="1" x14ac:dyDescent="0.2">
      <c r="A186" s="409" t="s">
        <v>800</v>
      </c>
      <c r="B186" s="144" t="s">
        <v>1007</v>
      </c>
      <c r="C186" s="35" t="s">
        <v>919</v>
      </c>
      <c r="D186" s="662"/>
      <c r="E186" s="648"/>
      <c r="F186" s="627"/>
      <c r="G186" s="630"/>
    </row>
    <row r="187" spans="1:7" ht="15.75" customHeight="1" x14ac:dyDescent="0.2">
      <c r="A187" s="409" t="s">
        <v>800</v>
      </c>
      <c r="B187" s="144" t="s">
        <v>1008</v>
      </c>
      <c r="C187" s="35" t="s">
        <v>919</v>
      </c>
      <c r="D187" s="662"/>
      <c r="E187" s="648"/>
      <c r="F187" s="627"/>
      <c r="G187" s="630"/>
    </row>
    <row r="188" spans="1:7" ht="15.75" customHeight="1" x14ac:dyDescent="0.2">
      <c r="A188" s="409" t="s">
        <v>800</v>
      </c>
      <c r="B188" s="144" t="s">
        <v>1009</v>
      </c>
      <c r="C188" s="35" t="s">
        <v>919</v>
      </c>
      <c r="D188" s="662"/>
      <c r="E188" s="648"/>
      <c r="F188" s="627"/>
      <c r="G188" s="630"/>
    </row>
    <row r="189" spans="1:7" ht="15.75" customHeight="1" x14ac:dyDescent="0.2">
      <c r="A189" s="409" t="s">
        <v>800</v>
      </c>
      <c r="B189" s="144" t="s">
        <v>1010</v>
      </c>
      <c r="C189" s="35" t="s">
        <v>919</v>
      </c>
      <c r="D189" s="662"/>
      <c r="E189" s="648"/>
      <c r="F189" s="627"/>
      <c r="G189" s="630"/>
    </row>
    <row r="190" spans="1:7" ht="15.75" customHeight="1" x14ac:dyDescent="0.2">
      <c r="A190" s="409" t="s">
        <v>800</v>
      </c>
      <c r="B190" s="144" t="s">
        <v>1011</v>
      </c>
      <c r="C190" s="35" t="s">
        <v>919</v>
      </c>
      <c r="D190" s="662"/>
      <c r="E190" s="648"/>
      <c r="F190" s="627"/>
      <c r="G190" s="630"/>
    </row>
    <row r="191" spans="1:7" ht="15.75" customHeight="1" x14ac:dyDescent="0.2">
      <c r="A191" s="409" t="s">
        <v>800</v>
      </c>
      <c r="B191" s="144" t="s">
        <v>1012</v>
      </c>
      <c r="C191" s="35" t="s">
        <v>919</v>
      </c>
      <c r="D191" s="662"/>
      <c r="E191" s="648"/>
      <c r="F191" s="627"/>
      <c r="G191" s="630"/>
    </row>
    <row r="192" spans="1:7" ht="15.75" customHeight="1" x14ac:dyDescent="0.2">
      <c r="A192" s="409" t="s">
        <v>800</v>
      </c>
      <c r="B192" s="144" t="s">
        <v>1013</v>
      </c>
      <c r="C192" s="35" t="s">
        <v>919</v>
      </c>
      <c r="D192" s="662"/>
      <c r="E192" s="648"/>
      <c r="F192" s="627"/>
      <c r="G192" s="630"/>
    </row>
    <row r="193" spans="1:7" ht="15.75" customHeight="1" x14ac:dyDescent="0.2">
      <c r="A193" s="409" t="s">
        <v>800</v>
      </c>
      <c r="B193" s="144" t="s">
        <v>1014</v>
      </c>
      <c r="C193" s="35" t="s">
        <v>919</v>
      </c>
      <c r="D193" s="662"/>
      <c r="E193" s="648"/>
      <c r="F193" s="627"/>
      <c r="G193" s="630"/>
    </row>
    <row r="194" spans="1:7" ht="15.75" customHeight="1" x14ac:dyDescent="0.2">
      <c r="A194" s="409" t="s">
        <v>800</v>
      </c>
      <c r="B194" s="144" t="s">
        <v>1015</v>
      </c>
      <c r="C194" s="35" t="s">
        <v>919</v>
      </c>
      <c r="D194" s="662"/>
      <c r="E194" s="648"/>
      <c r="F194" s="627"/>
      <c r="G194" s="630"/>
    </row>
    <row r="195" spans="1:7" ht="15.75" customHeight="1" x14ac:dyDescent="0.2">
      <c r="A195" s="409" t="s">
        <v>800</v>
      </c>
      <c r="B195" s="144" t="s">
        <v>1016</v>
      </c>
      <c r="C195" s="35" t="s">
        <v>919</v>
      </c>
      <c r="D195" s="662"/>
      <c r="E195" s="648"/>
      <c r="F195" s="627"/>
      <c r="G195" s="630"/>
    </row>
    <row r="196" spans="1:7" ht="15.75" customHeight="1" x14ac:dyDescent="0.2">
      <c r="A196" s="409" t="s">
        <v>800</v>
      </c>
      <c r="B196" s="144" t="s">
        <v>1017</v>
      </c>
      <c r="C196" s="35" t="s">
        <v>919</v>
      </c>
      <c r="D196" s="662"/>
      <c r="E196" s="648"/>
      <c r="F196" s="627"/>
      <c r="G196" s="630"/>
    </row>
    <row r="197" spans="1:7" ht="15.75" customHeight="1" x14ac:dyDescent="0.2">
      <c r="A197" s="409" t="s">
        <v>800</v>
      </c>
      <c r="B197" s="144" t="s">
        <v>1018</v>
      </c>
      <c r="C197" s="35" t="s">
        <v>919</v>
      </c>
      <c r="D197" s="662"/>
      <c r="E197" s="648"/>
      <c r="F197" s="627"/>
      <c r="G197" s="630"/>
    </row>
    <row r="198" spans="1:7" ht="15.75" customHeight="1" x14ac:dyDescent="0.2">
      <c r="A198" s="409" t="s">
        <v>800</v>
      </c>
      <c r="B198" s="144" t="s">
        <v>1019</v>
      </c>
      <c r="C198" s="35" t="s">
        <v>919</v>
      </c>
      <c r="D198" s="662"/>
      <c r="E198" s="648"/>
      <c r="F198" s="627"/>
      <c r="G198" s="630"/>
    </row>
    <row r="199" spans="1:7" ht="15.75" customHeight="1" x14ac:dyDescent="0.2">
      <c r="A199" s="409" t="s">
        <v>800</v>
      </c>
      <c r="B199" s="144" t="s">
        <v>1020</v>
      </c>
      <c r="C199" s="35" t="s">
        <v>919</v>
      </c>
      <c r="D199" s="662"/>
      <c r="E199" s="648"/>
      <c r="F199" s="627"/>
      <c r="G199" s="630"/>
    </row>
    <row r="200" spans="1:7" ht="15.75" customHeight="1" x14ac:dyDescent="0.2">
      <c r="A200" s="409" t="s">
        <v>800</v>
      </c>
      <c r="B200" s="144" t="s">
        <v>1021</v>
      </c>
      <c r="C200" s="35" t="s">
        <v>919</v>
      </c>
      <c r="D200" s="662"/>
      <c r="E200" s="648"/>
      <c r="F200" s="627"/>
      <c r="G200" s="630"/>
    </row>
    <row r="201" spans="1:7" ht="15.75" customHeight="1" x14ac:dyDescent="0.2">
      <c r="A201" s="409" t="s">
        <v>800</v>
      </c>
      <c r="B201" s="144" t="s">
        <v>1022</v>
      </c>
      <c r="C201" s="35" t="s">
        <v>919</v>
      </c>
      <c r="D201" s="662"/>
      <c r="E201" s="648"/>
      <c r="F201" s="627"/>
      <c r="G201" s="630"/>
    </row>
    <row r="202" spans="1:7" ht="15.75" customHeight="1" x14ac:dyDescent="0.2">
      <c r="A202" s="409" t="s">
        <v>800</v>
      </c>
      <c r="B202" s="144" t="s">
        <v>1023</v>
      </c>
      <c r="C202" s="35" t="s">
        <v>919</v>
      </c>
      <c r="D202" s="662"/>
      <c r="E202" s="648"/>
      <c r="F202" s="627"/>
      <c r="G202" s="630"/>
    </row>
    <row r="203" spans="1:7" ht="15.75" customHeight="1" x14ac:dyDescent="0.2">
      <c r="A203" s="409" t="s">
        <v>800</v>
      </c>
      <c r="B203" s="144" t="s">
        <v>1024</v>
      </c>
      <c r="C203" s="35" t="s">
        <v>919</v>
      </c>
      <c r="D203" s="662"/>
      <c r="E203" s="648"/>
      <c r="F203" s="627"/>
      <c r="G203" s="630"/>
    </row>
    <row r="204" spans="1:7" ht="15.75" customHeight="1" x14ac:dyDescent="0.2">
      <c r="A204" s="409" t="s">
        <v>800</v>
      </c>
      <c r="B204" s="144" t="s">
        <v>1025</v>
      </c>
      <c r="C204" s="35" t="s">
        <v>919</v>
      </c>
      <c r="D204" s="662"/>
      <c r="E204" s="648"/>
      <c r="F204" s="627"/>
      <c r="G204" s="630"/>
    </row>
    <row r="205" spans="1:7" ht="15.75" customHeight="1" x14ac:dyDescent="0.2">
      <c r="A205" s="409" t="s">
        <v>800</v>
      </c>
      <c r="B205" s="144" t="s">
        <v>1026</v>
      </c>
      <c r="C205" s="35" t="s">
        <v>919</v>
      </c>
      <c r="D205" s="662"/>
      <c r="E205" s="648"/>
      <c r="F205" s="627"/>
      <c r="G205" s="630"/>
    </row>
    <row r="206" spans="1:7" ht="15.75" customHeight="1" x14ac:dyDescent="0.2">
      <c r="A206" s="409" t="s">
        <v>800</v>
      </c>
      <c r="B206" s="144" t="s">
        <v>1027</v>
      </c>
      <c r="C206" s="35" t="s">
        <v>919</v>
      </c>
      <c r="D206" s="662"/>
      <c r="E206" s="648"/>
      <c r="F206" s="627"/>
      <c r="G206" s="630"/>
    </row>
    <row r="207" spans="1:7" ht="15.75" customHeight="1" x14ac:dyDescent="0.2">
      <c r="A207" s="409" t="s">
        <v>800</v>
      </c>
      <c r="B207" s="144" t="s">
        <v>1028</v>
      </c>
      <c r="C207" s="35" t="s">
        <v>919</v>
      </c>
      <c r="D207" s="662"/>
      <c r="E207" s="648"/>
      <c r="F207" s="627"/>
      <c r="G207" s="630"/>
    </row>
    <row r="208" spans="1:7" ht="15.75" customHeight="1" x14ac:dyDescent="0.2">
      <c r="A208" s="409" t="s">
        <v>800</v>
      </c>
      <c r="B208" s="144" t="s">
        <v>1029</v>
      </c>
      <c r="C208" s="35" t="s">
        <v>919</v>
      </c>
      <c r="D208" s="662"/>
      <c r="E208" s="648"/>
      <c r="F208" s="627"/>
      <c r="G208" s="630"/>
    </row>
    <row r="209" spans="1:7" ht="15.75" customHeight="1" x14ac:dyDescent="0.2">
      <c r="A209" s="409" t="s">
        <v>800</v>
      </c>
      <c r="B209" s="144" t="s">
        <v>1030</v>
      </c>
      <c r="C209" s="35" t="s">
        <v>919</v>
      </c>
      <c r="D209" s="662"/>
      <c r="E209" s="648"/>
      <c r="F209" s="627"/>
      <c r="G209" s="630"/>
    </row>
    <row r="210" spans="1:7" ht="15.75" customHeight="1" x14ac:dyDescent="0.2">
      <c r="A210" s="409" t="s">
        <v>800</v>
      </c>
      <c r="B210" s="144" t="s">
        <v>1031</v>
      </c>
      <c r="C210" s="35" t="s">
        <v>919</v>
      </c>
      <c r="D210" s="662"/>
      <c r="E210" s="648"/>
      <c r="F210" s="627"/>
      <c r="G210" s="630"/>
    </row>
    <row r="211" spans="1:7" ht="15.75" customHeight="1" x14ac:dyDescent="0.2">
      <c r="A211" s="409" t="s">
        <v>800</v>
      </c>
      <c r="B211" s="144" t="s">
        <v>1032</v>
      </c>
      <c r="C211" s="35" t="s">
        <v>919</v>
      </c>
      <c r="D211" s="662"/>
      <c r="E211" s="648"/>
      <c r="F211" s="627"/>
      <c r="G211" s="630"/>
    </row>
    <row r="212" spans="1:7" ht="15.75" customHeight="1" x14ac:dyDescent="0.2">
      <c r="A212" s="409" t="s">
        <v>800</v>
      </c>
      <c r="B212" s="144" t="s">
        <v>1033</v>
      </c>
      <c r="C212" s="35" t="s">
        <v>919</v>
      </c>
      <c r="D212" s="662"/>
      <c r="E212" s="648"/>
      <c r="F212" s="627"/>
      <c r="G212" s="630"/>
    </row>
    <row r="213" spans="1:7" ht="15.75" customHeight="1" x14ac:dyDescent="0.2">
      <c r="A213" s="409" t="s">
        <v>800</v>
      </c>
      <c r="B213" s="144" t="s">
        <v>1034</v>
      </c>
      <c r="C213" s="35" t="s">
        <v>919</v>
      </c>
      <c r="D213" s="662"/>
      <c r="E213" s="648"/>
      <c r="F213" s="627"/>
      <c r="G213" s="630"/>
    </row>
    <row r="214" spans="1:7" ht="15.75" customHeight="1" x14ac:dyDescent="0.2">
      <c r="A214" s="409" t="s">
        <v>800</v>
      </c>
      <c r="B214" s="144" t="s">
        <v>1035</v>
      </c>
      <c r="C214" s="35" t="s">
        <v>919</v>
      </c>
      <c r="D214" s="662"/>
      <c r="E214" s="648"/>
      <c r="F214" s="627"/>
      <c r="G214" s="630"/>
    </row>
    <row r="215" spans="1:7" ht="15.75" customHeight="1" x14ac:dyDescent="0.2">
      <c r="A215" s="409" t="s">
        <v>800</v>
      </c>
      <c r="B215" s="144" t="s">
        <v>1036</v>
      </c>
      <c r="C215" s="35" t="s">
        <v>919</v>
      </c>
      <c r="D215" s="662"/>
      <c r="E215" s="648"/>
      <c r="F215" s="627"/>
      <c r="G215" s="630"/>
    </row>
    <row r="216" spans="1:7" ht="15.75" customHeight="1" x14ac:dyDescent="0.2">
      <c r="A216" s="409" t="s">
        <v>800</v>
      </c>
      <c r="B216" s="144" t="s">
        <v>1037</v>
      </c>
      <c r="C216" s="35" t="s">
        <v>919</v>
      </c>
      <c r="D216" s="662"/>
      <c r="E216" s="648"/>
      <c r="F216" s="627"/>
      <c r="G216" s="630"/>
    </row>
    <row r="217" spans="1:7" ht="15.75" customHeight="1" x14ac:dyDescent="0.2">
      <c r="A217" s="409" t="s">
        <v>800</v>
      </c>
      <c r="B217" s="144" t="s">
        <v>1038</v>
      </c>
      <c r="C217" s="35" t="s">
        <v>919</v>
      </c>
      <c r="D217" s="662"/>
      <c r="E217" s="648"/>
      <c r="F217" s="627"/>
      <c r="G217" s="630"/>
    </row>
    <row r="218" spans="1:7" ht="15.75" customHeight="1" x14ac:dyDescent="0.2">
      <c r="A218" s="409" t="s">
        <v>800</v>
      </c>
      <c r="B218" s="144" t="s">
        <v>1039</v>
      </c>
      <c r="C218" s="35" t="s">
        <v>919</v>
      </c>
      <c r="D218" s="662"/>
      <c r="E218" s="648"/>
      <c r="F218" s="627"/>
      <c r="G218" s="630"/>
    </row>
    <row r="219" spans="1:7" ht="15.75" customHeight="1" x14ac:dyDescent="0.2">
      <c r="A219" s="409" t="s">
        <v>800</v>
      </c>
      <c r="B219" s="144" t="s">
        <v>1040</v>
      </c>
      <c r="C219" s="35" t="s">
        <v>919</v>
      </c>
      <c r="D219" s="662"/>
      <c r="E219" s="648"/>
      <c r="F219" s="627"/>
      <c r="G219" s="630"/>
    </row>
    <row r="220" spans="1:7" ht="15.75" customHeight="1" x14ac:dyDescent="0.2">
      <c r="A220" s="409" t="s">
        <v>800</v>
      </c>
      <c r="B220" s="144" t="s">
        <v>1041</v>
      </c>
      <c r="C220" s="35" t="s">
        <v>919</v>
      </c>
      <c r="D220" s="662"/>
      <c r="E220" s="648"/>
      <c r="F220" s="627"/>
      <c r="G220" s="630"/>
    </row>
    <row r="221" spans="1:7" ht="15.75" customHeight="1" x14ac:dyDescent="0.2">
      <c r="A221" s="409" t="s">
        <v>800</v>
      </c>
      <c r="B221" s="144" t="s">
        <v>1042</v>
      </c>
      <c r="C221" s="35" t="s">
        <v>919</v>
      </c>
      <c r="D221" s="662"/>
      <c r="E221" s="648"/>
      <c r="F221" s="627"/>
      <c r="G221" s="630"/>
    </row>
    <row r="222" spans="1:7" ht="15.75" customHeight="1" x14ac:dyDescent="0.2">
      <c r="A222" s="409" t="s">
        <v>800</v>
      </c>
      <c r="B222" s="144" t="s">
        <v>1043</v>
      </c>
      <c r="C222" s="35" t="s">
        <v>919</v>
      </c>
      <c r="D222" s="662"/>
      <c r="E222" s="648"/>
      <c r="F222" s="627"/>
      <c r="G222" s="630"/>
    </row>
    <row r="223" spans="1:7" ht="15.75" customHeight="1" x14ac:dyDescent="0.2">
      <c r="A223" s="409" t="s">
        <v>800</v>
      </c>
      <c r="B223" s="144" t="s">
        <v>1044</v>
      </c>
      <c r="C223" s="35" t="s">
        <v>919</v>
      </c>
      <c r="D223" s="662"/>
      <c r="E223" s="648"/>
      <c r="F223" s="627"/>
      <c r="G223" s="630"/>
    </row>
    <row r="224" spans="1:7" ht="15.75" customHeight="1" x14ac:dyDescent="0.2">
      <c r="A224" s="409" t="s">
        <v>800</v>
      </c>
      <c r="B224" s="144" t="s">
        <v>1045</v>
      </c>
      <c r="C224" s="35" t="s">
        <v>919</v>
      </c>
      <c r="D224" s="662"/>
      <c r="E224" s="648"/>
      <c r="F224" s="627"/>
      <c r="G224" s="630"/>
    </row>
    <row r="225" spans="1:7" ht="15.75" customHeight="1" x14ac:dyDescent="0.2">
      <c r="A225" s="409" t="s">
        <v>800</v>
      </c>
      <c r="B225" s="144" t="s">
        <v>1046</v>
      </c>
      <c r="C225" s="35" t="s">
        <v>919</v>
      </c>
      <c r="D225" s="662"/>
      <c r="E225" s="648"/>
      <c r="F225" s="627"/>
      <c r="G225" s="630"/>
    </row>
    <row r="226" spans="1:7" ht="15.75" customHeight="1" x14ac:dyDescent="0.2">
      <c r="A226" s="409" t="s">
        <v>800</v>
      </c>
      <c r="B226" s="144" t="s">
        <v>1047</v>
      </c>
      <c r="C226" s="35" t="s">
        <v>919</v>
      </c>
      <c r="D226" s="662"/>
      <c r="E226" s="648"/>
      <c r="F226" s="627"/>
      <c r="G226" s="630"/>
    </row>
    <row r="227" spans="1:7" ht="15.75" customHeight="1" x14ac:dyDescent="0.2">
      <c r="A227" s="409" t="s">
        <v>800</v>
      </c>
      <c r="B227" s="144" t="s">
        <v>1048</v>
      </c>
      <c r="C227" s="35" t="s">
        <v>919</v>
      </c>
      <c r="D227" s="662"/>
      <c r="E227" s="648"/>
      <c r="F227" s="627"/>
      <c r="G227" s="630"/>
    </row>
    <row r="228" spans="1:7" ht="15.75" customHeight="1" x14ac:dyDescent="0.2">
      <c r="A228" s="409" t="s">
        <v>800</v>
      </c>
      <c r="B228" s="144" t="s">
        <v>1049</v>
      </c>
      <c r="C228" s="35" t="s">
        <v>919</v>
      </c>
      <c r="D228" s="662"/>
      <c r="E228" s="648"/>
      <c r="F228" s="627"/>
      <c r="G228" s="630"/>
    </row>
    <row r="229" spans="1:7" ht="15.75" customHeight="1" x14ac:dyDescent="0.2">
      <c r="A229" s="409" t="s">
        <v>800</v>
      </c>
      <c r="B229" s="144" t="s">
        <v>1050</v>
      </c>
      <c r="C229" s="35" t="s">
        <v>919</v>
      </c>
      <c r="D229" s="662"/>
      <c r="E229" s="648"/>
      <c r="F229" s="627"/>
      <c r="G229" s="630"/>
    </row>
    <row r="230" spans="1:7" ht="15.75" customHeight="1" x14ac:dyDescent="0.2">
      <c r="A230" s="409" t="s">
        <v>800</v>
      </c>
      <c r="B230" s="144" t="s">
        <v>1051</v>
      </c>
      <c r="C230" s="35" t="s">
        <v>919</v>
      </c>
      <c r="D230" s="662"/>
      <c r="E230" s="648"/>
      <c r="F230" s="627"/>
      <c r="G230" s="630"/>
    </row>
    <row r="231" spans="1:7" ht="15.75" customHeight="1" x14ac:dyDescent="0.2">
      <c r="A231" s="409" t="s">
        <v>800</v>
      </c>
      <c r="B231" s="144" t="s">
        <v>1052</v>
      </c>
      <c r="C231" s="35" t="s">
        <v>919</v>
      </c>
      <c r="D231" s="662"/>
      <c r="E231" s="648"/>
      <c r="F231" s="627"/>
      <c r="G231" s="630"/>
    </row>
    <row r="232" spans="1:7" ht="15.75" customHeight="1" x14ac:dyDescent="0.2">
      <c r="A232" s="409" t="s">
        <v>800</v>
      </c>
      <c r="B232" s="144" t="s">
        <v>1053</v>
      </c>
      <c r="C232" s="35" t="s">
        <v>919</v>
      </c>
      <c r="D232" s="662"/>
      <c r="E232" s="648"/>
      <c r="F232" s="627"/>
      <c r="G232" s="630"/>
    </row>
    <row r="233" spans="1:7" ht="15.75" customHeight="1" x14ac:dyDescent="0.2">
      <c r="A233" s="409" t="s">
        <v>800</v>
      </c>
      <c r="B233" s="144" t="s">
        <v>1054</v>
      </c>
      <c r="C233" s="35" t="s">
        <v>919</v>
      </c>
      <c r="D233" s="662"/>
      <c r="E233" s="648"/>
      <c r="F233" s="627"/>
      <c r="G233" s="630"/>
    </row>
    <row r="234" spans="1:7" ht="15.75" customHeight="1" x14ac:dyDescent="0.2">
      <c r="A234" s="409" t="s">
        <v>800</v>
      </c>
      <c r="B234" s="144" t="s">
        <v>1055</v>
      </c>
      <c r="C234" s="35" t="s">
        <v>919</v>
      </c>
      <c r="D234" s="662"/>
      <c r="E234" s="648"/>
      <c r="F234" s="627"/>
      <c r="G234" s="630"/>
    </row>
    <row r="235" spans="1:7" ht="15.75" customHeight="1" x14ac:dyDescent="0.2">
      <c r="A235" s="409" t="s">
        <v>800</v>
      </c>
      <c r="B235" s="144" t="s">
        <v>1056</v>
      </c>
      <c r="C235" s="35" t="s">
        <v>919</v>
      </c>
      <c r="D235" s="662"/>
      <c r="E235" s="648"/>
      <c r="F235" s="627"/>
      <c r="G235" s="630"/>
    </row>
    <row r="236" spans="1:7" ht="15.75" customHeight="1" x14ac:dyDescent="0.2">
      <c r="A236" s="409" t="s">
        <v>800</v>
      </c>
      <c r="B236" s="144" t="s">
        <v>1057</v>
      </c>
      <c r="C236" s="35" t="s">
        <v>919</v>
      </c>
      <c r="D236" s="662"/>
      <c r="E236" s="648"/>
      <c r="F236" s="627"/>
      <c r="G236" s="630"/>
    </row>
    <row r="237" spans="1:7" ht="15.75" customHeight="1" x14ac:dyDescent="0.2">
      <c r="A237" s="409" t="s">
        <v>800</v>
      </c>
      <c r="B237" s="144" t="s">
        <v>1058</v>
      </c>
      <c r="C237" s="35" t="s">
        <v>919</v>
      </c>
      <c r="D237" s="662"/>
      <c r="E237" s="648"/>
      <c r="F237" s="627"/>
      <c r="G237" s="630"/>
    </row>
    <row r="238" spans="1:7" ht="15.75" customHeight="1" x14ac:dyDescent="0.2">
      <c r="A238" s="409" t="s">
        <v>800</v>
      </c>
      <c r="B238" s="144" t="s">
        <v>1059</v>
      </c>
      <c r="C238" s="35" t="s">
        <v>919</v>
      </c>
      <c r="D238" s="662"/>
      <c r="E238" s="648"/>
      <c r="F238" s="627"/>
      <c r="G238" s="630"/>
    </row>
    <row r="239" spans="1:7" ht="15.75" customHeight="1" x14ac:dyDescent="0.2">
      <c r="A239" s="409" t="s">
        <v>800</v>
      </c>
      <c r="B239" s="144" t="s">
        <v>1060</v>
      </c>
      <c r="C239" s="35" t="s">
        <v>919</v>
      </c>
      <c r="D239" s="662"/>
      <c r="E239" s="648"/>
      <c r="F239" s="627"/>
      <c r="G239" s="630"/>
    </row>
    <row r="240" spans="1:7" ht="15.75" customHeight="1" x14ac:dyDescent="0.2">
      <c r="A240" s="409" t="s">
        <v>800</v>
      </c>
      <c r="B240" s="144" t="s">
        <v>1061</v>
      </c>
      <c r="C240" s="35" t="s">
        <v>919</v>
      </c>
      <c r="D240" s="662"/>
      <c r="E240" s="648"/>
      <c r="F240" s="627"/>
      <c r="G240" s="630"/>
    </row>
    <row r="241" spans="1:7" ht="15.75" customHeight="1" x14ac:dyDescent="0.2">
      <c r="A241" s="409" t="s">
        <v>800</v>
      </c>
      <c r="B241" s="144" t="s">
        <v>1062</v>
      </c>
      <c r="C241" s="35" t="s">
        <v>919</v>
      </c>
      <c r="D241" s="662"/>
      <c r="E241" s="648"/>
      <c r="F241" s="627"/>
      <c r="G241" s="630"/>
    </row>
    <row r="242" spans="1:7" ht="15.75" customHeight="1" x14ac:dyDescent="0.2">
      <c r="A242" s="409" t="s">
        <v>800</v>
      </c>
      <c r="B242" s="144" t="s">
        <v>1063</v>
      </c>
      <c r="C242" s="35" t="s">
        <v>919</v>
      </c>
      <c r="D242" s="662"/>
      <c r="E242" s="648"/>
      <c r="F242" s="627"/>
      <c r="G242" s="630"/>
    </row>
    <row r="243" spans="1:7" ht="15.75" customHeight="1" x14ac:dyDescent="0.2">
      <c r="A243" s="409" t="s">
        <v>800</v>
      </c>
      <c r="B243" s="144" t="s">
        <v>1064</v>
      </c>
      <c r="C243" s="35" t="s">
        <v>919</v>
      </c>
      <c r="D243" s="662"/>
      <c r="E243" s="648"/>
      <c r="F243" s="627"/>
      <c r="G243" s="630"/>
    </row>
    <row r="244" spans="1:7" ht="15.75" customHeight="1" x14ac:dyDescent="0.2">
      <c r="A244" s="409" t="s">
        <v>800</v>
      </c>
      <c r="B244" s="144" t="s">
        <v>1065</v>
      </c>
      <c r="C244" s="35" t="s">
        <v>919</v>
      </c>
      <c r="D244" s="662"/>
      <c r="E244" s="648"/>
      <c r="F244" s="627"/>
      <c r="G244" s="630"/>
    </row>
    <row r="245" spans="1:7" ht="15.75" customHeight="1" x14ac:dyDescent="0.2">
      <c r="A245" s="409" t="s">
        <v>800</v>
      </c>
      <c r="B245" s="144" t="s">
        <v>1066</v>
      </c>
      <c r="C245" s="35" t="s">
        <v>919</v>
      </c>
      <c r="D245" s="662"/>
      <c r="E245" s="648"/>
      <c r="F245" s="627"/>
      <c r="G245" s="630"/>
    </row>
    <row r="246" spans="1:7" ht="15.75" customHeight="1" x14ac:dyDescent="0.2">
      <c r="A246" s="409" t="s">
        <v>800</v>
      </c>
      <c r="B246" s="144" t="s">
        <v>1067</v>
      </c>
      <c r="C246" s="35" t="s">
        <v>919</v>
      </c>
      <c r="D246" s="662"/>
      <c r="E246" s="648"/>
      <c r="F246" s="627"/>
      <c r="G246" s="630"/>
    </row>
    <row r="247" spans="1:7" ht="15.75" customHeight="1" x14ac:dyDescent="0.2">
      <c r="A247" s="409" t="s">
        <v>800</v>
      </c>
      <c r="B247" s="144" t="s">
        <v>1068</v>
      </c>
      <c r="C247" s="35" t="s">
        <v>919</v>
      </c>
      <c r="D247" s="662"/>
      <c r="E247" s="648"/>
      <c r="F247" s="627"/>
      <c r="G247" s="630"/>
    </row>
    <row r="248" spans="1:7" ht="15.75" customHeight="1" x14ac:dyDescent="0.2">
      <c r="A248" s="409" t="s">
        <v>800</v>
      </c>
      <c r="B248" s="144" t="s">
        <v>1069</v>
      </c>
      <c r="C248" s="35" t="s">
        <v>919</v>
      </c>
      <c r="D248" s="662"/>
      <c r="E248" s="648"/>
      <c r="F248" s="627"/>
      <c r="G248" s="630"/>
    </row>
    <row r="249" spans="1:7" ht="15.75" customHeight="1" x14ac:dyDescent="0.2">
      <c r="A249" s="409" t="s">
        <v>800</v>
      </c>
      <c r="B249" s="144" t="s">
        <v>1070</v>
      </c>
      <c r="C249" s="35" t="s">
        <v>919</v>
      </c>
      <c r="D249" s="662"/>
      <c r="E249" s="648"/>
      <c r="F249" s="627"/>
      <c r="G249" s="630"/>
    </row>
    <row r="250" spans="1:7" ht="15.75" customHeight="1" x14ac:dyDescent="0.2">
      <c r="A250" s="409" t="s">
        <v>800</v>
      </c>
      <c r="B250" s="144" t="s">
        <v>1071</v>
      </c>
      <c r="C250" s="35" t="s">
        <v>919</v>
      </c>
      <c r="D250" s="662"/>
      <c r="E250" s="648"/>
      <c r="F250" s="627"/>
      <c r="G250" s="630"/>
    </row>
    <row r="251" spans="1:7" ht="15.75" customHeight="1" x14ac:dyDescent="0.2">
      <c r="A251" s="409" t="s">
        <v>800</v>
      </c>
      <c r="B251" s="144" t="s">
        <v>1072</v>
      </c>
      <c r="C251" s="35" t="s">
        <v>919</v>
      </c>
      <c r="D251" s="662"/>
      <c r="E251" s="648"/>
      <c r="F251" s="627"/>
      <c r="G251" s="630"/>
    </row>
    <row r="252" spans="1:7" ht="15.75" customHeight="1" x14ac:dyDescent="0.2">
      <c r="A252" s="409" t="s">
        <v>800</v>
      </c>
      <c r="B252" s="144" t="s">
        <v>1073</v>
      </c>
      <c r="C252" s="35" t="s">
        <v>919</v>
      </c>
      <c r="D252" s="662"/>
      <c r="E252" s="648"/>
      <c r="F252" s="627"/>
      <c r="G252" s="630"/>
    </row>
    <row r="253" spans="1:7" ht="15.75" customHeight="1" x14ac:dyDescent="0.2">
      <c r="A253" s="409" t="s">
        <v>800</v>
      </c>
      <c r="B253" s="144" t="s">
        <v>1074</v>
      </c>
      <c r="C253" s="35" t="s">
        <v>919</v>
      </c>
      <c r="D253" s="662"/>
      <c r="E253" s="648"/>
      <c r="F253" s="627"/>
      <c r="G253" s="630"/>
    </row>
    <row r="254" spans="1:7" ht="15.75" customHeight="1" x14ac:dyDescent="0.2">
      <c r="A254" s="409" t="s">
        <v>800</v>
      </c>
      <c r="B254" s="144" t="s">
        <v>1075</v>
      </c>
      <c r="C254" s="35" t="s">
        <v>919</v>
      </c>
      <c r="D254" s="662"/>
      <c r="E254" s="648"/>
      <c r="F254" s="627"/>
      <c r="G254" s="630"/>
    </row>
    <row r="255" spans="1:7" ht="15.75" customHeight="1" x14ac:dyDescent="0.2">
      <c r="A255" s="409" t="s">
        <v>800</v>
      </c>
      <c r="B255" s="144" t="s">
        <v>1076</v>
      </c>
      <c r="C255" s="35" t="s">
        <v>919</v>
      </c>
      <c r="D255" s="662"/>
      <c r="E255" s="648"/>
      <c r="F255" s="627"/>
      <c r="G255" s="630"/>
    </row>
    <row r="256" spans="1:7" ht="15.75" customHeight="1" x14ac:dyDescent="0.2">
      <c r="A256" s="409" t="s">
        <v>800</v>
      </c>
      <c r="B256" s="144" t="s">
        <v>1077</v>
      </c>
      <c r="C256" s="35" t="s">
        <v>919</v>
      </c>
      <c r="D256" s="662"/>
      <c r="E256" s="648"/>
      <c r="F256" s="627"/>
      <c r="G256" s="630"/>
    </row>
    <row r="257" spans="1:7" ht="15.75" customHeight="1" x14ac:dyDescent="0.2">
      <c r="A257" s="409" t="s">
        <v>800</v>
      </c>
      <c r="B257" s="144" t="s">
        <v>1078</v>
      </c>
      <c r="C257" s="35" t="s">
        <v>919</v>
      </c>
      <c r="D257" s="662"/>
      <c r="E257" s="648"/>
      <c r="F257" s="627"/>
      <c r="G257" s="630"/>
    </row>
    <row r="258" spans="1:7" ht="15.75" customHeight="1" x14ac:dyDescent="0.2">
      <c r="A258" s="409" t="s">
        <v>800</v>
      </c>
      <c r="B258" s="144" t="s">
        <v>1079</v>
      </c>
      <c r="C258" s="35" t="s">
        <v>919</v>
      </c>
      <c r="D258" s="662"/>
      <c r="E258" s="648"/>
      <c r="F258" s="627"/>
      <c r="G258" s="630"/>
    </row>
    <row r="259" spans="1:7" ht="15" customHeight="1" x14ac:dyDescent="0.15">
      <c r="A259" s="63" t="s">
        <v>800</v>
      </c>
      <c r="B259" s="27" t="s">
        <v>1080</v>
      </c>
      <c r="C259" s="35" t="s">
        <v>919</v>
      </c>
      <c r="D259" s="662"/>
      <c r="E259" s="648"/>
      <c r="F259" s="627"/>
      <c r="G259" s="630"/>
    </row>
    <row r="260" spans="1:7" ht="15" customHeight="1" x14ac:dyDescent="0.15">
      <c r="A260" s="63" t="s">
        <v>800</v>
      </c>
      <c r="B260" s="27" t="s">
        <v>1081</v>
      </c>
      <c r="C260" s="35" t="s">
        <v>919</v>
      </c>
      <c r="D260" s="662"/>
      <c r="E260" s="648"/>
      <c r="F260" s="627"/>
      <c r="G260" s="630"/>
    </row>
    <row r="261" spans="1:7" ht="15" customHeight="1" x14ac:dyDescent="0.15">
      <c r="A261" s="63" t="s">
        <v>800</v>
      </c>
      <c r="B261" s="27" t="s">
        <v>1082</v>
      </c>
      <c r="C261" s="35" t="s">
        <v>919</v>
      </c>
      <c r="D261" s="662"/>
      <c r="E261" s="648"/>
      <c r="F261" s="627"/>
      <c r="G261" s="630"/>
    </row>
    <row r="262" spans="1:7" ht="15" customHeight="1" x14ac:dyDescent="0.15">
      <c r="A262" s="63" t="s">
        <v>800</v>
      </c>
      <c r="B262" s="27" t="s">
        <v>1083</v>
      </c>
      <c r="C262" s="35" t="s">
        <v>919</v>
      </c>
      <c r="D262" s="662"/>
      <c r="E262" s="648"/>
      <c r="F262" s="627"/>
      <c r="G262" s="630"/>
    </row>
    <row r="263" spans="1:7" ht="15" customHeight="1" x14ac:dyDescent="0.15">
      <c r="A263" s="63" t="s">
        <v>800</v>
      </c>
      <c r="B263" s="27" t="s">
        <v>1084</v>
      </c>
      <c r="C263" s="35" t="s">
        <v>919</v>
      </c>
      <c r="D263" s="662"/>
      <c r="E263" s="648"/>
      <c r="F263" s="627"/>
      <c r="G263" s="630"/>
    </row>
    <row r="264" spans="1:7" ht="15" customHeight="1" x14ac:dyDescent="0.15">
      <c r="A264" s="63" t="s">
        <v>800</v>
      </c>
      <c r="B264" s="27" t="s">
        <v>1085</v>
      </c>
      <c r="C264" s="35" t="s">
        <v>919</v>
      </c>
      <c r="D264" s="662"/>
      <c r="E264" s="648"/>
      <c r="F264" s="627"/>
      <c r="G264" s="630"/>
    </row>
    <row r="265" spans="1:7" ht="15" customHeight="1" x14ac:dyDescent="0.15">
      <c r="A265" s="63" t="s">
        <v>800</v>
      </c>
      <c r="B265" s="27" t="s">
        <v>1086</v>
      </c>
      <c r="C265" s="35" t="s">
        <v>919</v>
      </c>
      <c r="D265" s="662"/>
      <c r="E265" s="648"/>
      <c r="F265" s="627"/>
      <c r="G265" s="630"/>
    </row>
    <row r="266" spans="1:7" ht="15" customHeight="1" x14ac:dyDescent="0.15">
      <c r="A266" s="63" t="s">
        <v>800</v>
      </c>
      <c r="B266" s="27" t="s">
        <v>1087</v>
      </c>
      <c r="C266" s="35" t="s">
        <v>919</v>
      </c>
      <c r="D266" s="662"/>
      <c r="E266" s="648"/>
      <c r="F266" s="627"/>
      <c r="G266" s="630"/>
    </row>
    <row r="267" spans="1:7" ht="15" customHeight="1" x14ac:dyDescent="0.15">
      <c r="A267" s="63" t="s">
        <v>800</v>
      </c>
      <c r="B267" s="27" t="s">
        <v>1088</v>
      </c>
      <c r="C267" s="35" t="s">
        <v>919</v>
      </c>
      <c r="D267" s="662"/>
      <c r="E267" s="648"/>
      <c r="F267" s="627"/>
      <c r="G267" s="630"/>
    </row>
    <row r="268" spans="1:7" ht="15" customHeight="1" x14ac:dyDescent="0.15">
      <c r="A268" s="63" t="s">
        <v>800</v>
      </c>
      <c r="B268" s="27" t="s">
        <v>1089</v>
      </c>
      <c r="C268" s="35" t="s">
        <v>919</v>
      </c>
      <c r="D268" s="662"/>
      <c r="E268" s="648"/>
      <c r="F268" s="627"/>
      <c r="G268" s="630"/>
    </row>
    <row r="269" spans="1:7" ht="15" customHeight="1" x14ac:dyDescent="0.15">
      <c r="A269" s="63" t="s">
        <v>800</v>
      </c>
      <c r="B269" s="27" t="s">
        <v>1090</v>
      </c>
      <c r="C269" s="35" t="s">
        <v>919</v>
      </c>
      <c r="D269" s="662"/>
      <c r="E269" s="648"/>
      <c r="F269" s="627"/>
      <c r="G269" s="630"/>
    </row>
    <row r="270" spans="1:7" ht="15" customHeight="1" x14ac:dyDescent="0.15">
      <c r="A270" s="63" t="s">
        <v>800</v>
      </c>
      <c r="B270" s="27" t="s">
        <v>1091</v>
      </c>
      <c r="C270" s="35" t="s">
        <v>919</v>
      </c>
      <c r="D270" s="662"/>
      <c r="E270" s="648"/>
      <c r="F270" s="627"/>
      <c r="G270" s="630"/>
    </row>
    <row r="271" spans="1:7" ht="15" customHeight="1" x14ac:dyDescent="0.15">
      <c r="A271" s="63" t="s">
        <v>800</v>
      </c>
      <c r="B271" s="27" t="s">
        <v>1092</v>
      </c>
      <c r="C271" s="35" t="s">
        <v>919</v>
      </c>
      <c r="D271" s="662"/>
      <c r="E271" s="648"/>
      <c r="F271" s="627"/>
      <c r="G271" s="630"/>
    </row>
    <row r="272" spans="1:7" ht="15" customHeight="1" x14ac:dyDescent="0.15">
      <c r="A272" s="63" t="s">
        <v>800</v>
      </c>
      <c r="B272" s="27" t="s">
        <v>1093</v>
      </c>
      <c r="C272" s="208" t="s">
        <v>919</v>
      </c>
      <c r="D272" s="662"/>
      <c r="E272" s="649"/>
      <c r="F272" s="627"/>
      <c r="G272" s="630"/>
    </row>
    <row r="273" spans="1:7" ht="15" customHeight="1" x14ac:dyDescent="0.15">
      <c r="A273" s="63" t="s">
        <v>800</v>
      </c>
      <c r="B273" s="27" t="s">
        <v>1094</v>
      </c>
      <c r="C273" s="35" t="s">
        <v>919</v>
      </c>
      <c r="D273" s="662"/>
      <c r="E273" s="648"/>
      <c r="F273" s="627"/>
      <c r="G273" s="630"/>
    </row>
    <row r="274" spans="1:7" ht="15" customHeight="1" x14ac:dyDescent="0.15">
      <c r="A274" s="63" t="s">
        <v>800</v>
      </c>
      <c r="B274" s="27" t="s">
        <v>1095</v>
      </c>
      <c r="C274" s="35" t="s">
        <v>919</v>
      </c>
      <c r="D274" s="662"/>
      <c r="E274" s="648"/>
      <c r="F274" s="627"/>
      <c r="G274" s="630"/>
    </row>
    <row r="275" spans="1:7" ht="15" customHeight="1" x14ac:dyDescent="0.15">
      <c r="A275" s="63" t="s">
        <v>800</v>
      </c>
      <c r="B275" s="27" t="s">
        <v>1096</v>
      </c>
      <c r="C275" s="35" t="s">
        <v>919</v>
      </c>
      <c r="D275" s="662"/>
      <c r="E275" s="648"/>
      <c r="F275" s="627"/>
      <c r="G275" s="630"/>
    </row>
    <row r="276" spans="1:7" ht="15" customHeight="1" x14ac:dyDescent="0.15">
      <c r="A276" s="63" t="s">
        <v>800</v>
      </c>
      <c r="B276" s="27" t="s">
        <v>1097</v>
      </c>
      <c r="C276" s="35" t="s">
        <v>919</v>
      </c>
      <c r="D276" s="662"/>
      <c r="E276" s="648"/>
      <c r="F276" s="627"/>
      <c r="G276" s="630"/>
    </row>
    <row r="277" spans="1:7" ht="15" customHeight="1" x14ac:dyDescent="0.15">
      <c r="A277" s="63" t="s">
        <v>800</v>
      </c>
      <c r="B277" s="27" t="s">
        <v>1098</v>
      </c>
      <c r="C277" s="35" t="s">
        <v>919</v>
      </c>
      <c r="D277" s="662"/>
      <c r="E277" s="648"/>
      <c r="F277" s="627"/>
      <c r="G277" s="630"/>
    </row>
    <row r="278" spans="1:7" ht="15" customHeight="1" x14ac:dyDescent="0.15">
      <c r="A278" s="63" t="s">
        <v>800</v>
      </c>
      <c r="B278" s="27" t="s">
        <v>1099</v>
      </c>
      <c r="C278" s="35" t="s">
        <v>919</v>
      </c>
      <c r="D278" s="662"/>
      <c r="E278" s="648"/>
      <c r="F278" s="627"/>
      <c r="G278" s="630"/>
    </row>
    <row r="279" spans="1:7" ht="15" customHeight="1" x14ac:dyDescent="0.15">
      <c r="A279" s="63" t="s">
        <v>800</v>
      </c>
      <c r="B279" s="27" t="s">
        <v>1100</v>
      </c>
      <c r="C279" s="35" t="s">
        <v>919</v>
      </c>
      <c r="D279" s="662"/>
      <c r="E279" s="648"/>
      <c r="F279" s="627"/>
      <c r="G279" s="630"/>
    </row>
    <row r="280" spans="1:7" ht="15" customHeight="1" x14ac:dyDescent="0.15">
      <c r="A280" s="63" t="s">
        <v>800</v>
      </c>
      <c r="B280" s="27" t="s">
        <v>1101</v>
      </c>
      <c r="C280" s="35" t="s">
        <v>919</v>
      </c>
      <c r="D280" s="662"/>
      <c r="E280" s="648"/>
      <c r="F280" s="627"/>
      <c r="G280" s="630"/>
    </row>
    <row r="281" spans="1:7" ht="15" customHeight="1" x14ac:dyDescent="0.15">
      <c r="A281" s="63" t="s">
        <v>800</v>
      </c>
      <c r="B281" s="27" t="s">
        <v>1102</v>
      </c>
      <c r="C281" s="35" t="s">
        <v>919</v>
      </c>
      <c r="D281" s="662"/>
      <c r="E281" s="648"/>
      <c r="F281" s="627"/>
      <c r="G281" s="630"/>
    </row>
    <row r="282" spans="1:7" ht="15" customHeight="1" x14ac:dyDescent="0.15">
      <c r="A282" s="63" t="s">
        <v>800</v>
      </c>
      <c r="B282" s="27" t="s">
        <v>1103</v>
      </c>
      <c r="C282" s="35" t="s">
        <v>919</v>
      </c>
      <c r="D282" s="662"/>
      <c r="E282" s="648"/>
      <c r="F282" s="627"/>
      <c r="G282" s="630"/>
    </row>
    <row r="283" spans="1:7" ht="15" customHeight="1" x14ac:dyDescent="0.15">
      <c r="A283" s="63" t="s">
        <v>800</v>
      </c>
      <c r="B283" s="27" t="s">
        <v>1104</v>
      </c>
      <c r="C283" s="35" t="s">
        <v>919</v>
      </c>
      <c r="D283" s="662"/>
      <c r="E283" s="648"/>
      <c r="F283" s="627"/>
      <c r="G283" s="630"/>
    </row>
    <row r="284" spans="1:7" ht="15" customHeight="1" x14ac:dyDescent="0.15">
      <c r="A284" s="63" t="s">
        <v>800</v>
      </c>
      <c r="B284" s="27" t="s">
        <v>1105</v>
      </c>
      <c r="C284" s="35" t="s">
        <v>919</v>
      </c>
      <c r="D284" s="662"/>
      <c r="E284" s="648"/>
      <c r="F284" s="627"/>
      <c r="G284" s="630"/>
    </row>
    <row r="285" spans="1:7" ht="15" customHeight="1" x14ac:dyDescent="0.15">
      <c r="A285" s="63" t="s">
        <v>800</v>
      </c>
      <c r="B285" s="27" t="s">
        <v>1106</v>
      </c>
      <c r="C285" s="35" t="s">
        <v>919</v>
      </c>
      <c r="D285" s="662"/>
      <c r="E285" s="648"/>
      <c r="F285" s="627"/>
      <c r="G285" s="630"/>
    </row>
    <row r="286" spans="1:7" ht="15" customHeight="1" x14ac:dyDescent="0.15">
      <c r="A286" s="63" t="s">
        <v>800</v>
      </c>
      <c r="B286" s="27" t="s">
        <v>1107</v>
      </c>
      <c r="C286" s="35" t="s">
        <v>919</v>
      </c>
      <c r="D286" s="662"/>
      <c r="E286" s="648"/>
      <c r="F286" s="627"/>
      <c r="G286" s="630"/>
    </row>
    <row r="287" spans="1:7" ht="15" customHeight="1" x14ac:dyDescent="0.15">
      <c r="A287" s="63" t="s">
        <v>800</v>
      </c>
      <c r="B287" s="27" t="s">
        <v>1108</v>
      </c>
      <c r="C287" s="35" t="s">
        <v>919</v>
      </c>
      <c r="D287" s="662"/>
      <c r="E287" s="648"/>
      <c r="F287" s="627"/>
      <c r="G287" s="630"/>
    </row>
    <row r="288" spans="1:7" ht="15" customHeight="1" x14ac:dyDescent="0.15">
      <c r="A288" s="63" t="s">
        <v>800</v>
      </c>
      <c r="B288" s="27" t="s">
        <v>1109</v>
      </c>
      <c r="C288" s="35" t="s">
        <v>919</v>
      </c>
      <c r="D288" s="662"/>
      <c r="E288" s="648"/>
      <c r="F288" s="627"/>
      <c r="G288" s="630"/>
    </row>
    <row r="289" spans="1:7" ht="15" customHeight="1" x14ac:dyDescent="0.15">
      <c r="A289" s="63" t="s">
        <v>800</v>
      </c>
      <c r="B289" s="27" t="s">
        <v>1110</v>
      </c>
      <c r="C289" s="35" t="s">
        <v>919</v>
      </c>
      <c r="D289" s="662"/>
      <c r="E289" s="648"/>
      <c r="F289" s="627"/>
      <c r="G289" s="630"/>
    </row>
    <row r="290" spans="1:7" ht="15" customHeight="1" x14ac:dyDescent="0.15">
      <c r="A290" s="63" t="s">
        <v>800</v>
      </c>
      <c r="B290" s="27" t="s">
        <v>1111</v>
      </c>
      <c r="C290" s="35" t="s">
        <v>919</v>
      </c>
      <c r="D290" s="662"/>
      <c r="E290" s="648"/>
      <c r="F290" s="627"/>
      <c r="G290" s="630"/>
    </row>
    <row r="291" spans="1:7" ht="15" customHeight="1" x14ac:dyDescent="0.15">
      <c r="A291" s="63" t="s">
        <v>800</v>
      </c>
      <c r="B291" s="27" t="s">
        <v>1112</v>
      </c>
      <c r="C291" s="35" t="s">
        <v>919</v>
      </c>
      <c r="D291" s="662"/>
      <c r="E291" s="648"/>
      <c r="F291" s="627"/>
      <c r="G291" s="630"/>
    </row>
    <row r="292" spans="1:7" ht="15" customHeight="1" x14ac:dyDescent="0.15">
      <c r="A292" s="63" t="s">
        <v>800</v>
      </c>
      <c r="B292" s="27" t="s">
        <v>1113</v>
      </c>
      <c r="C292" s="35" t="s">
        <v>919</v>
      </c>
      <c r="D292" s="662"/>
      <c r="E292" s="648"/>
      <c r="F292" s="627"/>
      <c r="G292" s="630"/>
    </row>
    <row r="293" spans="1:7" ht="15" customHeight="1" x14ac:dyDescent="0.15">
      <c r="A293" s="63" t="s">
        <v>800</v>
      </c>
      <c r="B293" s="27" t="s">
        <v>1114</v>
      </c>
      <c r="C293" s="35" t="s">
        <v>919</v>
      </c>
      <c r="D293" s="662"/>
      <c r="E293" s="648"/>
      <c r="F293" s="627"/>
      <c r="G293" s="630"/>
    </row>
    <row r="294" spans="1:7" ht="15" customHeight="1" x14ac:dyDescent="0.15">
      <c r="A294" s="63" t="s">
        <v>800</v>
      </c>
      <c r="B294" s="27" t="s">
        <v>1115</v>
      </c>
      <c r="C294" s="35" t="s">
        <v>919</v>
      </c>
      <c r="D294" s="662"/>
      <c r="E294" s="648"/>
      <c r="F294" s="627"/>
      <c r="G294" s="630"/>
    </row>
    <row r="295" spans="1:7" ht="15" customHeight="1" x14ac:dyDescent="0.15">
      <c r="A295" s="63" t="s">
        <v>800</v>
      </c>
      <c r="B295" s="27" t="s">
        <v>1116</v>
      </c>
      <c r="C295" s="35" t="s">
        <v>919</v>
      </c>
      <c r="D295" s="662"/>
      <c r="E295" s="648"/>
      <c r="F295" s="627"/>
      <c r="G295" s="630"/>
    </row>
    <row r="296" spans="1:7" ht="15" customHeight="1" x14ac:dyDescent="0.15">
      <c r="A296" s="63" t="s">
        <v>800</v>
      </c>
      <c r="B296" s="27" t="s">
        <v>1117</v>
      </c>
      <c r="C296" s="35" t="s">
        <v>919</v>
      </c>
      <c r="D296" s="662"/>
      <c r="E296" s="648"/>
      <c r="F296" s="627"/>
      <c r="G296" s="630"/>
    </row>
    <row r="297" spans="1:7" ht="15" customHeight="1" x14ac:dyDescent="0.15">
      <c r="A297" s="63" t="s">
        <v>800</v>
      </c>
      <c r="B297" s="27" t="s">
        <v>1118</v>
      </c>
      <c r="C297" s="35" t="s">
        <v>919</v>
      </c>
      <c r="D297" s="662"/>
      <c r="E297" s="648"/>
      <c r="F297" s="627"/>
      <c r="G297" s="630"/>
    </row>
    <row r="298" spans="1:7" ht="15" customHeight="1" x14ac:dyDescent="0.15">
      <c r="A298" s="63" t="s">
        <v>800</v>
      </c>
      <c r="B298" s="27" t="s">
        <v>1119</v>
      </c>
      <c r="C298" s="35" t="s">
        <v>919</v>
      </c>
      <c r="D298" s="662"/>
      <c r="E298" s="648"/>
      <c r="F298" s="627"/>
      <c r="G298" s="630"/>
    </row>
    <row r="299" spans="1:7" ht="15" customHeight="1" x14ac:dyDescent="0.15">
      <c r="A299" s="63" t="s">
        <v>800</v>
      </c>
      <c r="B299" s="27" t="s">
        <v>1120</v>
      </c>
      <c r="C299" s="35" t="s">
        <v>919</v>
      </c>
      <c r="D299" s="662"/>
      <c r="E299" s="648"/>
      <c r="F299" s="627"/>
      <c r="G299" s="630"/>
    </row>
    <row r="300" spans="1:7" ht="15" customHeight="1" x14ac:dyDescent="0.15">
      <c r="A300" s="63" t="s">
        <v>800</v>
      </c>
      <c r="B300" s="27" t="s">
        <v>1121</v>
      </c>
      <c r="C300" s="35" t="s">
        <v>919</v>
      </c>
      <c r="D300" s="662"/>
      <c r="E300" s="648"/>
      <c r="F300" s="627"/>
      <c r="G300" s="630"/>
    </row>
    <row r="301" spans="1:7" ht="15" customHeight="1" x14ac:dyDescent="0.15">
      <c r="A301" s="63" t="s">
        <v>800</v>
      </c>
      <c r="B301" s="27" t="s">
        <v>1122</v>
      </c>
      <c r="C301" s="35" t="s">
        <v>919</v>
      </c>
      <c r="D301" s="662"/>
      <c r="E301" s="648"/>
      <c r="F301" s="627"/>
      <c r="G301" s="630"/>
    </row>
    <row r="302" spans="1:7" ht="15" customHeight="1" x14ac:dyDescent="0.15">
      <c r="A302" s="63" t="s">
        <v>800</v>
      </c>
      <c r="B302" s="27" t="s">
        <v>1123</v>
      </c>
      <c r="C302" s="35" t="s">
        <v>919</v>
      </c>
      <c r="D302" s="662"/>
      <c r="E302" s="648"/>
      <c r="F302" s="627"/>
      <c r="G302" s="630"/>
    </row>
    <row r="303" spans="1:7" ht="15" customHeight="1" x14ac:dyDescent="0.15">
      <c r="A303" s="63" t="s">
        <v>800</v>
      </c>
      <c r="B303" s="27" t="s">
        <v>1124</v>
      </c>
      <c r="C303" s="35" t="s">
        <v>919</v>
      </c>
      <c r="D303" s="662"/>
      <c r="E303" s="648"/>
      <c r="F303" s="627"/>
      <c r="G303" s="630"/>
    </row>
    <row r="304" spans="1:7" ht="15" customHeight="1" x14ac:dyDescent="0.15">
      <c r="A304" s="63" t="s">
        <v>800</v>
      </c>
      <c r="B304" s="27" t="s">
        <v>1125</v>
      </c>
      <c r="C304" s="35" t="s">
        <v>919</v>
      </c>
      <c r="D304" s="662"/>
      <c r="E304" s="648"/>
      <c r="F304" s="627"/>
      <c r="G304" s="630"/>
    </row>
    <row r="305" spans="1:7" ht="15" customHeight="1" x14ac:dyDescent="0.15">
      <c r="A305" s="63" t="s">
        <v>800</v>
      </c>
      <c r="B305" s="27" t="s">
        <v>1126</v>
      </c>
      <c r="C305" s="35" t="s">
        <v>919</v>
      </c>
      <c r="D305" s="662"/>
      <c r="E305" s="648"/>
      <c r="F305" s="627"/>
      <c r="G305" s="630"/>
    </row>
    <row r="306" spans="1:7" ht="15" customHeight="1" x14ac:dyDescent="0.15">
      <c r="A306" s="63" t="s">
        <v>800</v>
      </c>
      <c r="B306" s="27" t="s">
        <v>1127</v>
      </c>
      <c r="C306" s="35" t="s">
        <v>919</v>
      </c>
      <c r="D306" s="662"/>
      <c r="E306" s="648"/>
      <c r="F306" s="627"/>
      <c r="G306" s="630"/>
    </row>
    <row r="307" spans="1:7" ht="15" customHeight="1" x14ac:dyDescent="0.15">
      <c r="A307" s="63" t="s">
        <v>800</v>
      </c>
      <c r="B307" s="27" t="s">
        <v>1128</v>
      </c>
      <c r="C307" s="35" t="s">
        <v>919</v>
      </c>
      <c r="D307" s="662"/>
      <c r="E307" s="648"/>
      <c r="F307" s="627"/>
      <c r="G307" s="630"/>
    </row>
    <row r="308" spans="1:7" ht="15" customHeight="1" x14ac:dyDescent="0.15">
      <c r="A308" s="63" t="s">
        <v>800</v>
      </c>
      <c r="B308" s="27" t="s">
        <v>1129</v>
      </c>
      <c r="C308" s="35" t="s">
        <v>919</v>
      </c>
      <c r="D308" s="662"/>
      <c r="E308" s="648"/>
      <c r="F308" s="627"/>
      <c r="G308" s="630"/>
    </row>
    <row r="309" spans="1:7" ht="15" customHeight="1" x14ac:dyDescent="0.15">
      <c r="A309" s="63" t="s">
        <v>800</v>
      </c>
      <c r="B309" s="27" t="s">
        <v>1130</v>
      </c>
      <c r="C309" s="35" t="s">
        <v>919</v>
      </c>
      <c r="D309" s="662"/>
      <c r="E309" s="648"/>
      <c r="F309" s="627"/>
      <c r="G309" s="630"/>
    </row>
    <row r="310" spans="1:7" ht="15" customHeight="1" x14ac:dyDescent="0.15">
      <c r="A310" s="63" t="s">
        <v>800</v>
      </c>
      <c r="B310" s="27" t="s">
        <v>1131</v>
      </c>
      <c r="C310" s="35" t="s">
        <v>919</v>
      </c>
      <c r="D310" s="662"/>
      <c r="E310" s="648"/>
      <c r="F310" s="627"/>
      <c r="G310" s="630"/>
    </row>
    <row r="311" spans="1:7" ht="15" customHeight="1" x14ac:dyDescent="0.15">
      <c r="A311" s="63" t="s">
        <v>800</v>
      </c>
      <c r="B311" s="27" t="s">
        <v>1132</v>
      </c>
      <c r="C311" s="35" t="s">
        <v>919</v>
      </c>
      <c r="D311" s="662"/>
      <c r="E311" s="648"/>
      <c r="F311" s="627"/>
      <c r="G311" s="630"/>
    </row>
    <row r="312" spans="1:7" ht="15" customHeight="1" x14ac:dyDescent="0.15">
      <c r="A312" s="63" t="s">
        <v>800</v>
      </c>
      <c r="B312" s="27" t="s">
        <v>1133</v>
      </c>
      <c r="C312" s="35" t="s">
        <v>919</v>
      </c>
      <c r="D312" s="662"/>
      <c r="E312" s="648"/>
      <c r="F312" s="627"/>
      <c r="G312" s="630"/>
    </row>
    <row r="313" spans="1:7" ht="15" customHeight="1" x14ac:dyDescent="0.15">
      <c r="A313" s="63" t="s">
        <v>800</v>
      </c>
      <c r="B313" s="27" t="s">
        <v>1134</v>
      </c>
      <c r="C313" s="35" t="s">
        <v>919</v>
      </c>
      <c r="D313" s="662"/>
      <c r="E313" s="648"/>
      <c r="F313" s="627"/>
      <c r="G313" s="630"/>
    </row>
    <row r="314" spans="1:7" ht="15" customHeight="1" x14ac:dyDescent="0.15">
      <c r="A314" s="63" t="s">
        <v>800</v>
      </c>
      <c r="B314" s="27" t="s">
        <v>1135</v>
      </c>
      <c r="C314" s="35" t="s">
        <v>919</v>
      </c>
      <c r="D314" s="662"/>
      <c r="E314" s="648"/>
      <c r="F314" s="627"/>
      <c r="G314" s="630"/>
    </row>
    <row r="315" spans="1:7" ht="15" customHeight="1" x14ac:dyDescent="0.15">
      <c r="A315" s="63" t="s">
        <v>800</v>
      </c>
      <c r="B315" s="27" t="s">
        <v>1136</v>
      </c>
      <c r="C315" s="35" t="s">
        <v>919</v>
      </c>
      <c r="D315" s="662"/>
      <c r="E315" s="648"/>
      <c r="F315" s="627"/>
      <c r="G315" s="630"/>
    </row>
    <row r="316" spans="1:7" ht="15" customHeight="1" x14ac:dyDescent="0.2">
      <c r="A316" s="409" t="s">
        <v>800</v>
      </c>
      <c r="B316" s="144" t="s">
        <v>1137</v>
      </c>
      <c r="C316" s="35" t="s">
        <v>919</v>
      </c>
      <c r="D316" s="662"/>
      <c r="E316" s="648"/>
      <c r="F316" s="627"/>
      <c r="G316" s="630"/>
    </row>
    <row r="317" spans="1:7" ht="15" customHeight="1" x14ac:dyDescent="0.15">
      <c r="A317" s="63" t="s">
        <v>800</v>
      </c>
      <c r="B317" s="27" t="s">
        <v>1138</v>
      </c>
      <c r="C317" s="35" t="s">
        <v>919</v>
      </c>
      <c r="D317" s="662"/>
      <c r="E317" s="648"/>
      <c r="F317" s="627"/>
      <c r="G317" s="630"/>
    </row>
    <row r="318" spans="1:7" ht="16.5" customHeight="1" thickBot="1" x14ac:dyDescent="0.2">
      <c r="A318" s="268" t="s">
        <v>800</v>
      </c>
      <c r="B318" s="487" t="s">
        <v>1139</v>
      </c>
      <c r="C318" s="490" t="s">
        <v>919</v>
      </c>
      <c r="D318" s="663"/>
      <c r="E318" s="650"/>
      <c r="F318" s="645"/>
      <c r="G318" s="646"/>
    </row>
  </sheetData>
  <sheetProtection algorithmName="SHA-512" hashValue="ps8hHypon+2iGbv3QylMgWUuBcOUqBjyV1V+RIhvkecTOFQFPyf+hNmyt40V4YpG1qeQdmbqH81BHBUg6MOuNg==" saltValue="g1bdzP8AYoXnukitWRkZ2A==" spinCount="100000" sheet="1" formatCells="0" formatColumns="0" formatRows="0" insertColumns="0" insertRows="0" insertHyperlinks="0" deleteColumns="0" deleteRows="0" sort="0" autoFilter="0" pivotTables="0"/>
  <autoFilter ref="A5:G318"/>
  <mergeCells count="27">
    <mergeCell ref="D45:D101"/>
    <mergeCell ref="D102:D318"/>
    <mergeCell ref="E16:E27"/>
    <mergeCell ref="F16:F27"/>
    <mergeCell ref="G16:G27"/>
    <mergeCell ref="F102:F318"/>
    <mergeCell ref="G102:G318"/>
    <mergeCell ref="E102:E318"/>
    <mergeCell ref="E28:E44"/>
    <mergeCell ref="F28:F44"/>
    <mergeCell ref="E45:E101"/>
    <mergeCell ref="F45:F101"/>
    <mergeCell ref="G45:G101"/>
    <mergeCell ref="A2:G2"/>
    <mergeCell ref="D7:D8"/>
    <mergeCell ref="E7:E8"/>
    <mergeCell ref="F7:F8"/>
    <mergeCell ref="G7:G8"/>
    <mergeCell ref="G28:G44"/>
    <mergeCell ref="D10:D13"/>
    <mergeCell ref="E10:E13"/>
    <mergeCell ref="F10:F13"/>
    <mergeCell ref="G10:G13"/>
    <mergeCell ref="E14:E15"/>
    <mergeCell ref="F14:F15"/>
    <mergeCell ref="G14:G15"/>
    <mergeCell ref="D28:D44"/>
  </mergeCells>
  <pageMargins left="0.7" right="0.7" top="0.75" bottom="0.75" header="0.3" footer="0.3"/>
  <pageSetup paperSize="281" scale="56"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39"/>
  <sheetViews>
    <sheetView zoomScale="70" zoomScaleNormal="70" workbookViewId="0">
      <pane xSplit="3" ySplit="4" topLeftCell="D11" activePane="bottomRight" state="frozen"/>
      <selection activeCell="G9" sqref="G9"/>
      <selection pane="topRight" activeCell="G9" sqref="G9"/>
      <selection pane="bottomLeft" activeCell="G9" sqref="G9"/>
      <selection pane="bottomRight" activeCell="G9" sqref="G9"/>
    </sheetView>
  </sheetViews>
  <sheetFormatPr defaultRowHeight="11.25" x14ac:dyDescent="0.15"/>
  <cols>
    <col min="1" max="1" width="39.42578125" style="70" customWidth="1"/>
    <col min="2" max="2" width="21.7109375" style="83" customWidth="1"/>
    <col min="3" max="3" width="25.5703125" style="197" customWidth="1"/>
    <col min="4" max="4" width="5.28515625" style="86" customWidth="1"/>
    <col min="5" max="5" width="30.28515625" style="88" customWidth="1"/>
    <col min="6" max="6" width="35.85546875" style="70" customWidth="1"/>
    <col min="7" max="7" width="34.85546875" style="88" customWidth="1"/>
    <col min="8" max="9" width="9.140625" style="8" customWidth="1"/>
    <col min="10" max="10" width="11.7109375" style="8" customWidth="1"/>
    <col min="11" max="16384" width="9.140625" style="8"/>
  </cols>
  <sheetData>
    <row r="1" spans="1:7" x14ac:dyDescent="0.15">
      <c r="E1" s="87"/>
    </row>
    <row r="2" spans="1:7" ht="22.5" x14ac:dyDescent="0.3">
      <c r="A2" s="623" t="s">
        <v>0</v>
      </c>
      <c r="B2" s="623"/>
      <c r="C2" s="623"/>
      <c r="D2" s="623"/>
      <c r="E2" s="623"/>
      <c r="F2" s="623"/>
      <c r="G2" s="623"/>
    </row>
    <row r="3" spans="1:7" ht="12" thickBot="1" x14ac:dyDescent="0.2">
      <c r="A3" s="89"/>
      <c r="B3" s="90"/>
      <c r="C3" s="199"/>
      <c r="D3" s="92"/>
      <c r="E3" s="93"/>
      <c r="F3" s="94"/>
      <c r="G3" s="93"/>
    </row>
    <row r="4" spans="1:7" s="398" customFormat="1" ht="54" x14ac:dyDescent="0.25">
      <c r="A4" s="95" t="s">
        <v>1</v>
      </c>
      <c r="B4" s="96" t="s">
        <v>2</v>
      </c>
      <c r="C4" s="97" t="s">
        <v>3</v>
      </c>
      <c r="D4" s="98" t="s">
        <v>4</v>
      </c>
      <c r="E4" s="98" t="s">
        <v>5</v>
      </c>
      <c r="F4" s="98" t="s">
        <v>6</v>
      </c>
      <c r="G4" s="99" t="s">
        <v>7</v>
      </c>
    </row>
    <row r="5" spans="1:7" x14ac:dyDescent="0.15">
      <c r="A5" s="310"/>
      <c r="B5" s="330"/>
      <c r="C5" s="331"/>
      <c r="D5" s="332"/>
      <c r="E5" s="160"/>
      <c r="F5" s="312"/>
      <c r="G5" s="161"/>
    </row>
    <row r="6" spans="1:7" ht="18" x14ac:dyDescent="0.15">
      <c r="A6" s="101" t="s">
        <v>1217</v>
      </c>
      <c r="B6" s="333"/>
      <c r="C6" s="334"/>
      <c r="D6" s="335"/>
      <c r="E6" s="163"/>
      <c r="F6" s="336"/>
      <c r="G6" s="337"/>
    </row>
    <row r="7" spans="1:7" ht="15" customHeight="1" x14ac:dyDescent="0.15">
      <c r="A7" s="209" t="s">
        <v>1218</v>
      </c>
      <c r="B7" s="558" t="s">
        <v>1219</v>
      </c>
      <c r="C7" s="148" t="s">
        <v>26</v>
      </c>
      <c r="D7" s="757">
        <v>20</v>
      </c>
      <c r="E7" s="574" t="s">
        <v>378</v>
      </c>
      <c r="F7" s="574" t="str">
        <f>VLOOKUP($C7,'[3]position description'!$A$1:$F$65536,5,FALSE)</f>
        <v>• Assigns and directs the activities of a large group of COO III/COO IV engaged in the inspection, assessment, valuation, classification, examination and audit of imported goods in accordance with Customs Laws, rules and regulations</v>
      </c>
      <c r="G7" s="576" t="str">
        <f>VLOOKUP($C7,'[3]position description'!$A$1:$F$65536,6,FALSE)</f>
        <v xml:space="preserve">Ability to: lead, plan, organize and manage the administrative and technical operations of the section/unit; and has advance knowledge on the revised TCCP, WTO evaluation system and computation of duties and taxes
</v>
      </c>
    </row>
    <row r="8" spans="1:7" ht="111.75" customHeight="1" x14ac:dyDescent="0.15">
      <c r="A8" s="210" t="s">
        <v>1218</v>
      </c>
      <c r="B8" s="559" t="s">
        <v>1220</v>
      </c>
      <c r="C8" s="506" t="s">
        <v>26</v>
      </c>
      <c r="D8" s="758"/>
      <c r="E8" s="575" t="s">
        <v>1221</v>
      </c>
      <c r="F8" s="575" t="str">
        <f>VLOOKUP($C8,'[3]position description'!$A$1:$F$65536,5,FALSE)</f>
        <v>• Assigns and directs the activities of a large group of COO III/COO IV engaged in the inspection, assessment, valuation, classification, examination and audit of imported goods in accordance with Customs Laws, rules and regulations</v>
      </c>
      <c r="G8" s="577" t="str">
        <f>VLOOKUP($C8,'[3]position description'!$A$1:$F$65536,6,FALSE)</f>
        <v xml:space="preserve">Ability to: lead, plan, organize and manage the administrative and technical operations of the section/unit; and has advance knowledge on the revised TCCP, WTO evaluation system and computation of duties and taxes
</v>
      </c>
    </row>
    <row r="9" spans="1:7" ht="122.25" customHeight="1" x14ac:dyDescent="0.15">
      <c r="A9" s="207" t="s">
        <v>1218</v>
      </c>
      <c r="B9" s="149" t="s">
        <v>1222</v>
      </c>
      <c r="C9" s="236" t="s">
        <v>721</v>
      </c>
      <c r="D9" s="164">
        <v>16</v>
      </c>
      <c r="E9" s="561" t="s">
        <v>722</v>
      </c>
      <c r="F9" s="564" t="str">
        <f>VLOOKUP($C9,'[3]position description'!$A$1:$F$65536,5,FALSE)</f>
        <v>• Performs professional legal work that are routinary in nature such as profiling, case preparation, attendance to hearing and submission of reports on status of cases</v>
      </c>
      <c r="G9" s="563" t="str">
        <f>VLOOKUP($C9,'[3]position description'!$A$1:$F$65536,6,FALSE)</f>
        <v xml:space="preserve">Ability to: recognize and comprehend provisions of the TCCP, Customs Administrative Orders &amp; Memoranda as well as the jurisprudence on revenue laws and in the prosecution of criminal cases
</v>
      </c>
    </row>
    <row r="10" spans="1:7" ht="15" customHeight="1" x14ac:dyDescent="0.15">
      <c r="A10" s="209" t="s">
        <v>1218</v>
      </c>
      <c r="B10" s="214" t="s">
        <v>1223</v>
      </c>
      <c r="C10" s="346" t="s">
        <v>85</v>
      </c>
      <c r="D10" s="755" t="s">
        <v>395</v>
      </c>
      <c r="E10" s="626" t="s">
        <v>518</v>
      </c>
      <c r="F10" s="627" t="str">
        <f>VLOOKUP($C10,'[3]position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10" s="629" t="str">
        <f>VLOOKUP($C10,'[3]position description'!$A$1:$F$65536,6,FALSE)</f>
        <v xml:space="preserve">Has basic to advance knowledge on the revised TCCP
</v>
      </c>
    </row>
    <row r="11" spans="1:7" ht="15" customHeight="1" x14ac:dyDescent="0.15">
      <c r="A11" s="113" t="s">
        <v>1218</v>
      </c>
      <c r="B11" s="214" t="s">
        <v>1224</v>
      </c>
      <c r="C11" s="507" t="s">
        <v>85</v>
      </c>
      <c r="D11" s="756"/>
      <c r="E11" s="627" t="s">
        <v>719</v>
      </c>
      <c r="F11" s="627" t="str">
        <f>VLOOKUP($C11,'[3]position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11" s="630" t="str">
        <f>VLOOKUP($C11,'[3]position description'!$A$1:$F$65536,6,FALSE)</f>
        <v xml:space="preserve">Has basic to advance knowledge on the revised TCCP
</v>
      </c>
    </row>
    <row r="12" spans="1:7" ht="15" customHeight="1" x14ac:dyDescent="0.15">
      <c r="A12" s="113" t="s">
        <v>1218</v>
      </c>
      <c r="B12" s="214" t="s">
        <v>1225</v>
      </c>
      <c r="C12" s="507" t="s">
        <v>85</v>
      </c>
      <c r="D12" s="756"/>
      <c r="E12" s="627" t="s">
        <v>719</v>
      </c>
      <c r="F12" s="627" t="str">
        <f>VLOOKUP($C12,'[3]position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12" s="630" t="str">
        <f>VLOOKUP($C12,'[3]position description'!$A$1:$F$65536,6,FALSE)</f>
        <v xml:space="preserve">Has basic to advance knowledge on the revised TCCP
</v>
      </c>
    </row>
    <row r="13" spans="1:7" ht="96" customHeight="1" x14ac:dyDescent="0.15">
      <c r="A13" s="113" t="s">
        <v>1218</v>
      </c>
      <c r="B13" s="508" t="s">
        <v>1226</v>
      </c>
      <c r="C13" s="507" t="s">
        <v>85</v>
      </c>
      <c r="D13" s="756"/>
      <c r="E13" s="627" t="s">
        <v>719</v>
      </c>
      <c r="F13" s="627" t="str">
        <f>VLOOKUP($C13,'[3]position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13" s="630" t="str">
        <f>VLOOKUP($C13,'[3]position description'!$A$1:$F$65536,6,FALSE)</f>
        <v xml:space="preserve">Has basic to advance knowledge on the revised TCCP
</v>
      </c>
    </row>
    <row r="14" spans="1:7" ht="117.75" customHeight="1" thickBot="1" x14ac:dyDescent="0.2">
      <c r="A14" s="388" t="s">
        <v>1218</v>
      </c>
      <c r="B14" s="484" t="s">
        <v>1227</v>
      </c>
      <c r="C14" s="509" t="s">
        <v>235</v>
      </c>
      <c r="D14" s="453" t="s">
        <v>444</v>
      </c>
      <c r="E14" s="569" t="s">
        <v>236</v>
      </c>
      <c r="F14" s="390" t="str">
        <f>VLOOKUP($C14,'[3]position description'!$A$1:$F$65536,5,FALSE)</f>
        <v>• Performs routinary functions in the areas of human resource, training, budget, general servies, records management and public information</v>
      </c>
      <c r="G14" s="424" t="str">
        <f>VLOOKUP($C14,'[3]position description'!$A$1:$F$65536,6,FALSE)</f>
        <v>Ability to: perform administrative and technical functions and has basic knowledge in the use of ICT</v>
      </c>
    </row>
    <row r="15" spans="1:7" x14ac:dyDescent="0.15">
      <c r="A15" s="363"/>
      <c r="B15" s="369"/>
      <c r="C15" s="370"/>
      <c r="D15" s="371"/>
      <c r="E15" s="179"/>
      <c r="F15" s="340"/>
      <c r="G15" s="340"/>
    </row>
    <row r="24" spans="1:10" ht="15" x14ac:dyDescent="0.15">
      <c r="A24" s="6"/>
    </row>
    <row r="25" spans="1:10" ht="15" x14ac:dyDescent="0.15">
      <c r="A25" s="6"/>
    </row>
    <row r="26" spans="1:10" ht="15" x14ac:dyDescent="0.15">
      <c r="A26" s="6"/>
    </row>
    <row r="27" spans="1:10" ht="15" x14ac:dyDescent="0.15">
      <c r="A27" s="6"/>
    </row>
    <row r="28" spans="1:10" ht="15" x14ac:dyDescent="0.15">
      <c r="A28" s="6"/>
    </row>
    <row r="29" spans="1:10" ht="15" x14ac:dyDescent="0.15">
      <c r="A29" s="6"/>
    </row>
    <row r="30" spans="1:10" ht="15" x14ac:dyDescent="0.2">
      <c r="A30" s="341"/>
    </row>
    <row r="31" spans="1:10" s="86" customFormat="1" x14ac:dyDescent="0.15">
      <c r="A31" s="70"/>
      <c r="B31" s="83"/>
      <c r="C31" s="197"/>
      <c r="E31" s="88"/>
      <c r="F31" s="70"/>
      <c r="G31" s="88"/>
      <c r="H31" s="8"/>
      <c r="I31" s="8"/>
      <c r="J31" s="8"/>
    </row>
    <row r="35" spans="3:3" ht="15" x14ac:dyDescent="0.15">
      <c r="C35" s="230"/>
    </row>
    <row r="36" spans="3:3" ht="15" x14ac:dyDescent="0.15">
      <c r="C36" s="222"/>
    </row>
    <row r="37" spans="3:3" ht="15" x14ac:dyDescent="0.15">
      <c r="C37" s="230"/>
    </row>
    <row r="38" spans="3:3" ht="15" x14ac:dyDescent="0.15">
      <c r="C38" s="222"/>
    </row>
    <row r="39" spans="3:3" ht="15" x14ac:dyDescent="0.15">
      <c r="C39" s="230"/>
    </row>
  </sheetData>
  <sheetProtection algorithmName="SHA-512" hashValue="ZjOH9aLzCNVg0g+NM3hicl6XB0nAsQMGCB8uMZf2vRy+qPLPMc7C2OxyQkoFH7QLwCyEQN/lCE0e8YeEvLEnbg==" saltValue="kApkYje02Qwe5lTqZ94RGw==" spinCount="100000" sheet="1" formatCells="0" formatColumns="0" formatRows="0" insertColumns="0" insertRows="0" insertHyperlinks="0" deleteColumns="0" deleteRows="0" sort="0" autoFilter="0" pivotTables="0"/>
  <autoFilter ref="A6:G15"/>
  <mergeCells count="6">
    <mergeCell ref="D10:D13"/>
    <mergeCell ref="E10:E13"/>
    <mergeCell ref="F10:F13"/>
    <mergeCell ref="G10:G13"/>
    <mergeCell ref="A2:G2"/>
    <mergeCell ref="D7:D8"/>
  </mergeCells>
  <pageMargins left="0.7" right="0.7" top="0.75" bottom="0.75" header="0.3" footer="0.3"/>
  <pageSetup paperSize="5" scale="70" orientation="landscape"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70"/>
  <sheetViews>
    <sheetView zoomScale="70" zoomScaleNormal="70" zoomScaleSheetLayoutView="100" workbookViewId="0">
      <pane xSplit="3" ySplit="4" topLeftCell="D11" activePane="bottomRight" state="frozen"/>
      <selection activeCell="G9" sqref="G9"/>
      <selection pane="topRight" activeCell="G9" sqref="G9"/>
      <selection pane="bottomLeft" activeCell="G9" sqref="G9"/>
      <selection pane="bottomRight" activeCell="G9" sqref="G9"/>
    </sheetView>
  </sheetViews>
  <sheetFormatPr defaultRowHeight="11.25" x14ac:dyDescent="0.25"/>
  <cols>
    <col min="1" max="1" width="39.42578125" style="70" customWidth="1"/>
    <col min="2" max="2" width="21.7109375" style="153" customWidth="1"/>
    <col min="3" max="3" width="26.7109375" style="307" customWidth="1"/>
    <col min="4" max="4" width="5.28515625" style="198" customWidth="1"/>
    <col min="5" max="5" width="30.28515625" style="88" customWidth="1"/>
    <col min="6" max="6" width="35.85546875" style="70" customWidth="1"/>
    <col min="7" max="7" width="34.85546875" style="88" customWidth="1"/>
    <col min="8" max="9" width="9.140625" style="70" customWidth="1"/>
    <col min="10" max="10" width="11.7109375" style="70" customWidth="1"/>
    <col min="11" max="16384" width="9.140625" style="70"/>
  </cols>
  <sheetData>
    <row r="1" spans="1:9" x14ac:dyDescent="0.25">
      <c r="C1" s="342"/>
      <c r="E1" s="87"/>
    </row>
    <row r="2" spans="1:9" ht="22.5" x14ac:dyDescent="0.3">
      <c r="A2" s="623" t="s">
        <v>0</v>
      </c>
      <c r="B2" s="623"/>
      <c r="C2" s="623"/>
      <c r="D2" s="623"/>
      <c r="E2" s="623"/>
      <c r="F2" s="623"/>
      <c r="G2" s="623"/>
    </row>
    <row r="3" spans="1:9" ht="12" thickBot="1" x14ac:dyDescent="0.3">
      <c r="A3" s="89"/>
      <c r="B3" s="156"/>
      <c r="C3" s="308"/>
      <c r="D3" s="94"/>
      <c r="E3" s="93"/>
      <c r="F3" s="94"/>
      <c r="G3" s="93"/>
    </row>
    <row r="4" spans="1:9" s="398" customFormat="1" ht="54" x14ac:dyDescent="0.25">
      <c r="A4" s="95" t="s">
        <v>1</v>
      </c>
      <c r="B4" s="96" t="s">
        <v>2</v>
      </c>
      <c r="C4" s="97" t="s">
        <v>3</v>
      </c>
      <c r="D4" s="98" t="s">
        <v>4</v>
      </c>
      <c r="E4" s="98" t="s">
        <v>5</v>
      </c>
      <c r="F4" s="98" t="s">
        <v>6</v>
      </c>
      <c r="G4" s="99" t="s">
        <v>7</v>
      </c>
    </row>
    <row r="5" spans="1:9" x14ac:dyDescent="0.25">
      <c r="A5" s="310"/>
      <c r="B5" s="159"/>
      <c r="C5" s="311"/>
      <c r="D5" s="312"/>
      <c r="E5" s="160"/>
      <c r="F5" s="312"/>
      <c r="G5" s="161"/>
    </row>
    <row r="6" spans="1:9" ht="18" x14ac:dyDescent="0.25">
      <c r="A6" s="101" t="s">
        <v>1228</v>
      </c>
      <c r="B6" s="27"/>
      <c r="C6" s="35"/>
      <c r="D6" s="237"/>
      <c r="E6" s="31"/>
      <c r="F6" s="59"/>
      <c r="G6" s="65"/>
      <c r="H6" s="6"/>
      <c r="I6" s="6"/>
    </row>
    <row r="9" spans="1:9" ht="132" customHeight="1" x14ac:dyDescent="0.25">
      <c r="A9" s="207" t="str">
        <f>VLOOKUP(B9,[5]Sheet1!$A$1:$D$65536,4,FALSE)</f>
        <v>Port of Surigao</v>
      </c>
      <c r="B9" s="27" t="s">
        <v>1229</v>
      </c>
      <c r="C9" s="28" t="s">
        <v>26</v>
      </c>
      <c r="D9" s="71">
        <v>20</v>
      </c>
      <c r="E9" s="31" t="s">
        <v>378</v>
      </c>
      <c r="F9" s="35" t="str">
        <f>VLOOKUP('29 Port of Surigao '!$C9,'[1]position description'!$A:$F,5,FALSE)</f>
        <v>• Assigns and directs the activities of a large group of COO III/COO IV engaged in the inspection, assessment, valuation, classification, examination and audit of imported goods in accordance with Customs Laws, rules and regulations</v>
      </c>
      <c r="G9" s="65" t="str">
        <f>VLOOKUP('29 Port of Surigao '!$C9,'[1]position description'!$A:$F,6,FALSE)</f>
        <v xml:space="preserve">Ability to: lead, plan, organize and manage the administrative and technical operations of the section/unit; and has advance knowledge on the revised TCCP, WTO evaluation system and computation of duties and taxes
</v>
      </c>
      <c r="H9" s="6"/>
      <c r="I9" s="6"/>
    </row>
    <row r="10" spans="1:9" ht="108" customHeight="1" x14ac:dyDescent="0.25">
      <c r="A10" s="207" t="str">
        <f>VLOOKUP(B10,[5]Sheet1!$A$1:$D$65536,4,FALSE)</f>
        <v>Port of Surigao</v>
      </c>
      <c r="B10" s="27" t="s">
        <v>1230</v>
      </c>
      <c r="C10" s="35" t="s">
        <v>72</v>
      </c>
      <c r="D10" s="71">
        <v>18</v>
      </c>
      <c r="E10" s="31" t="s">
        <v>426</v>
      </c>
      <c r="F10" s="56" t="str">
        <f>VLOOKUP('29 Port of Surigao '!$C10,'[1]position description'!$A:$F,5,FALSE)</f>
        <v>• Performs professional legal work that are routinary in nature such as profiling, case preparation, attendance to hearing and submission of reports on status of cases</v>
      </c>
      <c r="G10" s="65" t="str">
        <f>VLOOKUP('29 Port of Surigao '!$C10,'[1]position description'!$A:$F,6,FALSE)</f>
        <v>Ability to: recognize, interpret and apply provisions of the TCCP, customs administrative Orders &amp; Memoranda as well As the jurisprudence on revenue laws and in the prosecution of criminal cases</v>
      </c>
      <c r="H10" s="6"/>
      <c r="I10" s="6"/>
    </row>
    <row r="11" spans="1:9" ht="90" customHeight="1" x14ac:dyDescent="0.25">
      <c r="A11" s="242" t="str">
        <f>VLOOKUP(B11,[5]Sheet1!$A$1:$D$65536,4,FALSE)</f>
        <v>Port of Surigao</v>
      </c>
      <c r="B11" s="343" t="s">
        <v>1231</v>
      </c>
      <c r="C11" s="191" t="s">
        <v>385</v>
      </c>
      <c r="D11" s="221" t="s">
        <v>1232</v>
      </c>
      <c r="E11" s="31" t="s">
        <v>75</v>
      </c>
      <c r="F11" s="35" t="str">
        <f>VLOOKUP('29 Port of Surigao '!$C11,'[1]position description'!$A:$F,5,FALSE)</f>
        <v>• Performs advanced technical duties in assessment, valuation, classification and audit activities on imported and exported activities</v>
      </c>
      <c r="G11" s="65" t="str">
        <f>VLOOKUP('29 Port of Surigao '!$C11,'[1]position description'!$A:$F,6,FALSE)</f>
        <v xml:space="preserve">Ability to: lead, plan, organize and manage the administrative and technical operations of the section/unit; and has advance knowledge on the revised TCCP 
</v>
      </c>
      <c r="H11" s="6"/>
      <c r="I11" s="6"/>
    </row>
    <row r="12" spans="1:9" ht="31.5" customHeight="1" x14ac:dyDescent="0.25">
      <c r="A12" s="344" t="str">
        <f>VLOOKUP(B12,[5]Sheet1!$A$1:$D$65536,4,FALSE)</f>
        <v>Port of Surigao</v>
      </c>
      <c r="B12" s="343" t="s">
        <v>1233</v>
      </c>
      <c r="C12" s="212" t="s">
        <v>85</v>
      </c>
      <c r="D12" s="759" t="s">
        <v>395</v>
      </c>
      <c r="E12" s="626" t="s">
        <v>518</v>
      </c>
      <c r="F12" s="640" t="str">
        <f>VLOOKUP('29 Port of Surigao '!$C12,'[1]position description'!$A:$F,5,FALSE)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12" s="629" t="str">
        <f>VLOOKUP('29 Port of Surigao '!$C12,'[1]position description'!$A:$F,6,FALSE)</f>
        <v xml:space="preserve">Has basic to advance knowledge on the revised TCCP
</v>
      </c>
      <c r="H12" s="6"/>
      <c r="I12" s="6"/>
    </row>
    <row r="13" spans="1:9" ht="34.5" customHeight="1" x14ac:dyDescent="0.25">
      <c r="A13" s="250" t="s">
        <v>1234</v>
      </c>
      <c r="B13" s="75" t="s">
        <v>1235</v>
      </c>
      <c r="C13" s="75" t="s">
        <v>85</v>
      </c>
      <c r="D13" s="760"/>
      <c r="E13" s="627"/>
      <c r="F13" s="739"/>
      <c r="G13" s="630"/>
      <c r="H13" s="6"/>
      <c r="I13" s="6"/>
    </row>
    <row r="14" spans="1:9" ht="34.5" customHeight="1" x14ac:dyDescent="0.25">
      <c r="A14" s="250" t="s">
        <v>1234</v>
      </c>
      <c r="B14" s="75" t="s">
        <v>1236</v>
      </c>
      <c r="C14" s="75" t="s">
        <v>156</v>
      </c>
      <c r="D14" s="760"/>
      <c r="E14" s="627"/>
      <c r="F14" s="739"/>
      <c r="G14" s="630"/>
      <c r="H14" s="6"/>
      <c r="I14" s="6"/>
    </row>
    <row r="15" spans="1:9" ht="33.75" customHeight="1" x14ac:dyDescent="0.25">
      <c r="A15" s="250" t="s">
        <v>1234</v>
      </c>
      <c r="B15" s="173" t="s">
        <v>1237</v>
      </c>
      <c r="C15" s="215" t="s">
        <v>85</v>
      </c>
      <c r="D15" s="760"/>
      <c r="E15" s="627" t="s">
        <v>719</v>
      </c>
      <c r="F15" s="739" t="str">
        <f>VLOOKUP('29 Port of Surigao '!$C15,'[1]position description'!$A:$F,5,FALSE)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15" s="630" t="str">
        <f>VLOOKUP('29 Port of Surigao '!$C15,'[1]position description'!$A:$F,6,FALSE)</f>
        <v xml:space="preserve">Has basic to advance knowledge on the revised TCCP
</v>
      </c>
      <c r="H15" s="6"/>
      <c r="I15" s="6"/>
    </row>
    <row r="16" spans="1:9" ht="54" customHeight="1" x14ac:dyDescent="0.25">
      <c r="A16" s="345" t="s">
        <v>1234</v>
      </c>
      <c r="B16" s="173" t="s">
        <v>1238</v>
      </c>
      <c r="C16" s="215" t="s">
        <v>85</v>
      </c>
      <c r="D16" s="760"/>
      <c r="E16" s="627" t="s">
        <v>719</v>
      </c>
      <c r="F16" s="739" t="str">
        <f>VLOOKUP('29 Port of Surigao '!$C16,'[1]position description'!$A:$F,5,FALSE)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16" s="630" t="str">
        <f>VLOOKUP('29 Port of Surigao '!$C16,'[1]position description'!$A:$F,6,FALSE)</f>
        <v xml:space="preserve">Has basic to advance knowledge on the revised TCCP
</v>
      </c>
      <c r="H16" s="6"/>
      <c r="I16" s="6"/>
    </row>
    <row r="17" spans="1:9" ht="19.5" customHeight="1" x14ac:dyDescent="0.25">
      <c r="A17" s="344" t="str">
        <f>VLOOKUP(B17,[5]Sheet1!$A$1:$D$65536,4,FALSE)</f>
        <v>Port of Surigao</v>
      </c>
      <c r="B17" s="343" t="s">
        <v>1239</v>
      </c>
      <c r="C17" s="346" t="s">
        <v>752</v>
      </c>
      <c r="D17" s="347">
        <v>15</v>
      </c>
      <c r="E17" s="647" t="s">
        <v>753</v>
      </c>
      <c r="F17" s="626" t="s">
        <v>754</v>
      </c>
      <c r="G17" s="629" t="s">
        <v>755</v>
      </c>
      <c r="H17" s="6"/>
      <c r="I17" s="6"/>
    </row>
    <row r="18" spans="1:9" ht="106.5" customHeight="1" x14ac:dyDescent="0.25">
      <c r="A18" s="348" t="str">
        <f>VLOOKUP(B18,[5]Sheet1!$A$1:$D$65536,4,FALSE)</f>
        <v>Port of Surigao</v>
      </c>
      <c r="B18" s="349" t="s">
        <v>1240</v>
      </c>
      <c r="C18" s="240" t="s">
        <v>752</v>
      </c>
      <c r="D18" s="350"/>
      <c r="E18" s="686"/>
      <c r="F18" s="628"/>
      <c r="G18" s="631"/>
      <c r="H18" s="6"/>
      <c r="I18" s="6"/>
    </row>
    <row r="19" spans="1:9" ht="96" customHeight="1" x14ac:dyDescent="0.25">
      <c r="A19" s="250" t="s">
        <v>1234</v>
      </c>
      <c r="B19" s="75" t="s">
        <v>1241</v>
      </c>
      <c r="C19" s="75" t="s">
        <v>631</v>
      </c>
      <c r="D19" s="221" t="s">
        <v>1242</v>
      </c>
      <c r="E19" s="53" t="s">
        <v>1243</v>
      </c>
      <c r="F19" s="35" t="s">
        <v>628</v>
      </c>
      <c r="G19" s="77" t="s">
        <v>230</v>
      </c>
      <c r="H19" s="6"/>
      <c r="I19" s="6"/>
    </row>
    <row r="20" spans="1:9" ht="70.5" customHeight="1" x14ac:dyDescent="0.25">
      <c r="A20" s="242" t="str">
        <f>VLOOKUP(B20,[5]Sheet1!$A$1:$D$65536,4,FALSE)</f>
        <v>Port of Surigao</v>
      </c>
      <c r="B20" s="190" t="s">
        <v>1244</v>
      </c>
      <c r="C20" s="191" t="s">
        <v>227</v>
      </c>
      <c r="D20" s="759" t="s">
        <v>402</v>
      </c>
      <c r="E20" s="626" t="s">
        <v>228</v>
      </c>
      <c r="F20" s="626" t="str">
        <f>VLOOKUP('29 Port of Surigao '!$C20,'[1]position description'!$A:$F,5,FALSE)</f>
        <v>• Routine checking of documents for cargo and passenger clearance and conducts boarding formalities
• Checks completeness and correctness of required documents submitted for cargo clearance</v>
      </c>
      <c r="G20" s="629" t="str">
        <f>VLOOKUP('29 Port of Surigao '!$C20,'[1]position description'!$A:$F,6,FALSE)</f>
        <v xml:space="preserve">Has basic knowledge on the revised TCCP 
</v>
      </c>
      <c r="H20" s="6"/>
      <c r="I20" s="6"/>
    </row>
    <row r="21" spans="1:9" ht="30" x14ac:dyDescent="0.25">
      <c r="A21" s="250" t="s">
        <v>1234</v>
      </c>
      <c r="B21" s="75" t="s">
        <v>1245</v>
      </c>
      <c r="C21" s="75" t="s">
        <v>367</v>
      </c>
      <c r="D21" s="760"/>
      <c r="E21" s="627"/>
      <c r="F21" s="627"/>
      <c r="G21" s="630"/>
      <c r="H21" s="6"/>
      <c r="I21" s="6"/>
    </row>
    <row r="22" spans="1:9" ht="30" x14ac:dyDescent="0.25">
      <c r="A22" s="250" t="s">
        <v>1234</v>
      </c>
      <c r="B22" s="75" t="s">
        <v>1246</v>
      </c>
      <c r="C22" s="75" t="s">
        <v>367</v>
      </c>
      <c r="D22" s="726"/>
      <c r="E22" s="628"/>
      <c r="F22" s="628"/>
      <c r="G22" s="631"/>
      <c r="H22" s="6"/>
      <c r="I22" s="6"/>
    </row>
    <row r="23" spans="1:9" ht="80.25" customHeight="1" x14ac:dyDescent="0.25">
      <c r="A23" s="209" t="str">
        <f>VLOOKUP(B23,[5]Sheet1!$A$1:$D$65536,4,FALSE)</f>
        <v>Port of Surigao</v>
      </c>
      <c r="B23" s="36" t="s">
        <v>1247</v>
      </c>
      <c r="C23" s="351" t="s">
        <v>250</v>
      </c>
      <c r="D23" s="352">
        <v>9</v>
      </c>
      <c r="E23" s="626" t="s">
        <v>251</v>
      </c>
      <c r="F23" s="626" t="s">
        <v>252</v>
      </c>
      <c r="G23" s="629" t="s">
        <v>230</v>
      </c>
      <c r="H23" s="6"/>
      <c r="I23" s="6"/>
    </row>
    <row r="24" spans="1:9" ht="70.5" customHeight="1" x14ac:dyDescent="0.25">
      <c r="A24" s="110" t="s">
        <v>1234</v>
      </c>
      <c r="B24" s="353" t="s">
        <v>1248</v>
      </c>
      <c r="C24" s="353" t="s">
        <v>354</v>
      </c>
      <c r="D24" s="172"/>
      <c r="E24" s="628"/>
      <c r="F24" s="628"/>
      <c r="G24" s="631"/>
      <c r="H24" s="6"/>
      <c r="I24" s="6"/>
    </row>
    <row r="25" spans="1:9" ht="138" customHeight="1" x14ac:dyDescent="0.25">
      <c r="A25" s="348" t="str">
        <f>VLOOKUP(B25,[5]Sheet1!$A$1:$D$65536,4,FALSE)</f>
        <v>Sub-Port of Bislig</v>
      </c>
      <c r="B25" s="40" t="s">
        <v>1249</v>
      </c>
      <c r="C25" s="59" t="s">
        <v>364</v>
      </c>
      <c r="D25" s="71">
        <v>21</v>
      </c>
      <c r="E25" s="31" t="s">
        <v>1250</v>
      </c>
      <c r="F25" s="35" t="str">
        <f>VLOOKUP('29 Port of Surigao '!$C25,'[1]position description'!$A:$F,5,FALSE)</f>
        <v>• Performs routine managerial work and oversees the daily operations/ activities of the assigned subport</v>
      </c>
      <c r="G25" s="65" t="str">
        <f>VLOOKUP('29 Port of Surigao '!$C25,'[1]position description'!$A:$F,6,FALSE)</f>
        <v xml:space="preserve">Ability to: lead, plan, organize and manage the administrative, technical and fiscal operations of the port/subport; develop and to see through completion plans, programs and projects; and has advance knowledge on the revised TCCP 
</v>
      </c>
      <c r="H25" s="6"/>
      <c r="I25" s="6"/>
    </row>
    <row r="26" spans="1:9" ht="93" customHeight="1" x14ac:dyDescent="0.25">
      <c r="A26" s="344" t="str">
        <f>VLOOKUP(B26,[5]Sheet1!$A$1:$D$65536,4,FALSE)</f>
        <v>Sub-Port of Bislig</v>
      </c>
      <c r="B26" s="190" t="s">
        <v>1251</v>
      </c>
      <c r="C26" s="212" t="s">
        <v>85</v>
      </c>
      <c r="D26" s="354">
        <v>16</v>
      </c>
      <c r="E26" s="647" t="s">
        <v>518</v>
      </c>
      <c r="F26" s="626" t="s">
        <v>397</v>
      </c>
      <c r="G26" s="642" t="s">
        <v>398</v>
      </c>
      <c r="H26" s="6"/>
      <c r="I26" s="6"/>
    </row>
    <row r="27" spans="1:9" ht="59.25" customHeight="1" x14ac:dyDescent="0.25">
      <c r="A27" s="250" t="s">
        <v>1252</v>
      </c>
      <c r="B27" s="75" t="s">
        <v>1253</v>
      </c>
      <c r="C27" s="315" t="s">
        <v>156</v>
      </c>
      <c r="D27" s="355"/>
      <c r="E27" s="648"/>
      <c r="F27" s="627"/>
      <c r="G27" s="657"/>
      <c r="H27" s="6"/>
      <c r="I27" s="6"/>
    </row>
    <row r="28" spans="1:9" ht="94.5" customHeight="1" x14ac:dyDescent="0.25">
      <c r="A28" s="242" t="str">
        <f>VLOOKUP(B28,[5]Sheet1!$A$1:$D$65536,4,FALSE)</f>
        <v>Sub-Port of Bislig</v>
      </c>
      <c r="B28" s="349" t="s">
        <v>1254</v>
      </c>
      <c r="C28" s="191" t="s">
        <v>626</v>
      </c>
      <c r="D28" s="221">
        <v>13</v>
      </c>
      <c r="E28" s="35" t="s">
        <v>627</v>
      </c>
      <c r="F28" s="35" t="s">
        <v>628</v>
      </c>
      <c r="G28" s="77" t="s">
        <v>230</v>
      </c>
      <c r="H28" s="6"/>
      <c r="I28" s="6"/>
    </row>
    <row r="29" spans="1:9" ht="127.5" customHeight="1" x14ac:dyDescent="0.25">
      <c r="A29" s="242" t="str">
        <f>VLOOKUP(B29,[5]Sheet1!$A$1:$D$65536,4,FALSE)</f>
        <v>Sub-Port of Bislig</v>
      </c>
      <c r="B29" s="190" t="s">
        <v>1255</v>
      </c>
      <c r="C29" s="191" t="s">
        <v>227</v>
      </c>
      <c r="D29" s="221" t="s">
        <v>402</v>
      </c>
      <c r="E29" s="31" t="s">
        <v>1256</v>
      </c>
      <c r="F29" s="35" t="str">
        <f>VLOOKUP('29 Port of Surigao '!$C29,'[1]position description'!$A:$F,5,FALSE)</f>
        <v>• Routine checking of documents for cargo and passenger clearance and conducts boarding formalities
• Checks completeness and correctness of required documents submitted for cargo clearance</v>
      </c>
      <c r="G29" s="124" t="str">
        <f>VLOOKUP('29 Port of Surigao '!$C29,'[1]position description'!$A:$F,6,FALSE)</f>
        <v xml:space="preserve">Has basic knowledge on the revised TCCP 
</v>
      </c>
      <c r="H29" s="6"/>
      <c r="I29" s="6"/>
    </row>
    <row r="30" spans="1:9" ht="138" customHeight="1" x14ac:dyDescent="0.25">
      <c r="A30" s="242" t="str">
        <f>VLOOKUP(B30,[5]Sheet1!$A$1:$D$65536,4,FALSE)</f>
        <v>Sub-Port of Bislig</v>
      </c>
      <c r="B30" s="27" t="s">
        <v>1257</v>
      </c>
      <c r="C30" s="35" t="s">
        <v>250</v>
      </c>
      <c r="D30" s="71">
        <v>9</v>
      </c>
      <c r="E30" s="53" t="s">
        <v>251</v>
      </c>
      <c r="F30" s="59" t="str">
        <f>VLOOKUP('29 Port of Surigao '!$C30,'[1]position description'!$A:$F,5,FALSE)</f>
        <v xml:space="preserve">• Assists the COO I in carrying out the day to day functions of the office
• Checks and verifies completeness and correctness of documents.
</v>
      </c>
      <c r="G30" s="77" t="str">
        <f>VLOOKUP('29 Port of Surigao '!$C30,'[1]position description'!$A:$F,6,FALSE)</f>
        <v xml:space="preserve">Has basic knowledge on the revised TCCP 
</v>
      </c>
      <c r="H30" s="6"/>
      <c r="I30" s="6"/>
    </row>
    <row r="31" spans="1:9" ht="146.25" customHeight="1" x14ac:dyDescent="0.25">
      <c r="A31" s="242" t="str">
        <f>VLOOKUP(B31,[5]Sheet1!$A$1:$D$65536,4,FALSE)</f>
        <v>Sub-Port of Nasipit</v>
      </c>
      <c r="B31" s="27" t="s">
        <v>1258</v>
      </c>
      <c r="C31" s="35" t="s">
        <v>758</v>
      </c>
      <c r="D31" s="71">
        <v>22</v>
      </c>
      <c r="E31" s="31" t="s">
        <v>1259</v>
      </c>
      <c r="F31" s="35" t="str">
        <f>VLOOKUP('29 Port of Surigao '!$C31,'[1]position description'!$A:$F,5,FALSE)</f>
        <v>• Performs the duties and responsibilities of the Collector III in his absence</v>
      </c>
      <c r="G31" s="65" t="str">
        <f>VLOOKUP('29 Port of Surigao '!$C31,'[1]position description'!$A:$F,6,FALSE)</f>
        <v xml:space="preserve">Ability to: lead, plan, organize and manage the administrative, technical and fiscal operations of the port/subport; develop and to see through completion plans, programs and projects; and has advance knowledge on the revised TCCP 
</v>
      </c>
      <c r="H31" s="6"/>
      <c r="I31" s="6"/>
    </row>
    <row r="32" spans="1:9" ht="143.25" customHeight="1" x14ac:dyDescent="0.25">
      <c r="A32" s="242" t="str">
        <f>VLOOKUP(B32,[5]Sheet1!$A$1:$D$65536,4,FALSE)</f>
        <v>Sub-Port of Nasipit</v>
      </c>
      <c r="B32" s="27" t="s">
        <v>1260</v>
      </c>
      <c r="C32" s="35" t="s">
        <v>364</v>
      </c>
      <c r="D32" s="71">
        <v>21</v>
      </c>
      <c r="E32" s="31" t="s">
        <v>1261</v>
      </c>
      <c r="F32" s="35" t="str">
        <f>VLOOKUP('29 Port of Surigao '!$C32,'[1]position description'!$A:$F,5,FALSE)</f>
        <v>• Performs routine managerial work and oversees the daily operations/ activities of the assigned subport</v>
      </c>
      <c r="G32" s="65" t="str">
        <f>VLOOKUP('29 Port of Surigao '!$C32,'[1]position description'!$A:$F,6,FALSE)</f>
        <v xml:space="preserve">Ability to: lead, plan, organize and manage the administrative, technical and fiscal operations of the port/subport; develop and to see through completion plans, programs and projects; and has advance knowledge on the revised TCCP 
</v>
      </c>
      <c r="H32" s="6"/>
      <c r="I32" s="6"/>
    </row>
    <row r="33" spans="1:9" ht="132.75" customHeight="1" x14ac:dyDescent="0.25">
      <c r="A33" s="242" t="str">
        <f>VLOOKUP(B33,[5]Sheet1!$A$1:$D$65536,4,FALSE)</f>
        <v>Sub-Port of Nasipit</v>
      </c>
      <c r="B33" s="190" t="s">
        <v>1262</v>
      </c>
      <c r="C33" s="191" t="s">
        <v>385</v>
      </c>
      <c r="D33" s="213">
        <v>18</v>
      </c>
      <c r="E33" s="31" t="s">
        <v>1263</v>
      </c>
      <c r="F33" s="35" t="str">
        <f>VLOOKUP('29 Port of Surigao '!$C33,'[1]position description'!$A:$F,5,FALSE)</f>
        <v>• Performs advanced technical duties in assessment, valuation, classification and audit activities on imported and exported activities</v>
      </c>
      <c r="G33" s="65" t="str">
        <f>VLOOKUP('29 Port of Surigao '!$C33,'[1]position description'!$A:$F,6,FALSE)</f>
        <v xml:space="preserve">Ability to: lead, plan, organize and manage the administrative and technical operations of the section/unit; and has advance knowledge on the revised TCCP 
</v>
      </c>
      <c r="H33" s="6"/>
      <c r="I33" s="6"/>
    </row>
    <row r="34" spans="1:9" ht="94.5" customHeight="1" x14ac:dyDescent="0.25">
      <c r="A34" s="242" t="str">
        <f>VLOOKUP(B34,[5]Sheet1!$A$1:$D$65536,4,FALSE)</f>
        <v>Sub-Port of Nasipit</v>
      </c>
      <c r="B34" s="190" t="s">
        <v>1264</v>
      </c>
      <c r="C34" s="356" t="s">
        <v>85</v>
      </c>
      <c r="D34" s="357" t="s">
        <v>395</v>
      </c>
      <c r="E34" s="626" t="s">
        <v>767</v>
      </c>
      <c r="F34" s="761" t="str">
        <f>VLOOKUP('29 Port of Surigao '!$C34,'[1]position description'!$A:$F,5,FALSE)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34" s="358" t="str">
        <f>VLOOKUP('29 Port of Surigao '!$C34,'[1]position description'!$A:$F,6,FALSE)</f>
        <v xml:space="preserve">Has basic to advance knowledge on the revised TCCP
</v>
      </c>
      <c r="H34" s="6"/>
      <c r="I34" s="6"/>
    </row>
    <row r="35" spans="1:9" ht="94.5" customHeight="1" x14ac:dyDescent="0.25">
      <c r="A35" s="127" t="s">
        <v>1265</v>
      </c>
      <c r="B35" s="37" t="s">
        <v>1266</v>
      </c>
      <c r="C35" s="37" t="s">
        <v>156</v>
      </c>
      <c r="D35" s="360"/>
      <c r="E35" s="628"/>
      <c r="F35" s="762"/>
      <c r="G35" s="267"/>
      <c r="H35" s="6"/>
      <c r="I35" s="6"/>
    </row>
    <row r="36" spans="1:9" ht="120" x14ac:dyDescent="0.25">
      <c r="A36" s="250" t="s">
        <v>1265</v>
      </c>
      <c r="B36" s="75" t="s">
        <v>1267</v>
      </c>
      <c r="C36" s="75" t="s">
        <v>367</v>
      </c>
      <c r="D36" s="216"/>
      <c r="E36" s="53" t="s">
        <v>228</v>
      </c>
      <c r="F36" s="54" t="s">
        <v>229</v>
      </c>
      <c r="G36" s="55" t="s">
        <v>230</v>
      </c>
      <c r="H36" s="6"/>
      <c r="I36" s="6"/>
    </row>
    <row r="37" spans="1:9" ht="144" customHeight="1" thickBot="1" x14ac:dyDescent="0.3">
      <c r="A37" s="450" t="s">
        <v>1265</v>
      </c>
      <c r="B37" s="422" t="s">
        <v>1268</v>
      </c>
      <c r="C37" s="423" t="s">
        <v>250</v>
      </c>
      <c r="D37" s="391">
        <v>9</v>
      </c>
      <c r="E37" s="392" t="s">
        <v>251</v>
      </c>
      <c r="F37" s="392" t="str">
        <f>VLOOKUP('29 Port of Surigao '!$C37,'[1]position description'!$A:$F,5,FALSE)</f>
        <v xml:space="preserve">• Assists the COO I in carrying out the day to day functions of the office
• Checks and verifies completeness and correctness of documents.
</v>
      </c>
      <c r="G37" s="393" t="str">
        <f>VLOOKUP('29 Port of Surigao '!$C37,'[1]position description'!$A:$F,6,FALSE)</f>
        <v xml:space="preserve">Has basic knowledge on the revised TCCP 
</v>
      </c>
      <c r="H37" s="6"/>
      <c r="I37" s="6"/>
    </row>
    <row r="38" spans="1:9" ht="15" x14ac:dyDescent="0.25">
      <c r="A38" s="6"/>
      <c r="B38" s="2"/>
      <c r="C38" s="1"/>
      <c r="D38" s="184"/>
      <c r="E38" s="7"/>
      <c r="F38" s="6"/>
      <c r="G38" s="7"/>
      <c r="H38" s="6"/>
      <c r="I38" s="6"/>
    </row>
    <row r="39" spans="1:9" ht="15" x14ac:dyDescent="0.25">
      <c r="A39" s="6"/>
      <c r="B39" s="2"/>
      <c r="C39" s="1"/>
      <c r="D39" s="184"/>
      <c r="E39" s="7"/>
      <c r="F39" s="6"/>
      <c r="G39" s="7"/>
      <c r="H39" s="6"/>
      <c r="I39" s="6"/>
    </row>
    <row r="40" spans="1:9" ht="15" x14ac:dyDescent="0.25">
      <c r="A40" s="6"/>
      <c r="B40" s="2"/>
      <c r="C40" s="1"/>
      <c r="D40" s="184"/>
      <c r="E40" s="7"/>
      <c r="F40" s="6"/>
      <c r="G40" s="7"/>
      <c r="H40" s="6"/>
      <c r="I40" s="6"/>
    </row>
    <row r="41" spans="1:9" ht="15" x14ac:dyDescent="0.25">
      <c r="A41" s="6"/>
      <c r="B41" s="2"/>
      <c r="C41" s="1"/>
      <c r="D41" s="184"/>
      <c r="E41" s="7"/>
      <c r="F41" s="6"/>
      <c r="G41" s="7"/>
      <c r="H41" s="6"/>
      <c r="I41" s="6"/>
    </row>
    <row r="42" spans="1:9" ht="15" x14ac:dyDescent="0.25">
      <c r="A42" s="6"/>
      <c r="B42" s="2"/>
      <c r="C42" s="1"/>
      <c r="D42" s="184"/>
      <c r="E42" s="7"/>
      <c r="F42" s="6"/>
      <c r="G42" s="7"/>
      <c r="H42" s="6"/>
      <c r="I42" s="6"/>
    </row>
    <row r="43" spans="1:9" ht="15" x14ac:dyDescent="0.25">
      <c r="A43" s="6"/>
      <c r="B43" s="2"/>
      <c r="C43" s="1"/>
      <c r="D43" s="184"/>
      <c r="E43" s="7"/>
      <c r="F43" s="6"/>
      <c r="G43" s="7"/>
      <c r="H43" s="6"/>
      <c r="I43" s="6"/>
    </row>
    <row r="44" spans="1:9" ht="15" x14ac:dyDescent="0.25">
      <c r="A44" s="6"/>
      <c r="B44" s="2"/>
      <c r="C44" s="1"/>
      <c r="D44" s="184"/>
      <c r="E44" s="7"/>
      <c r="F44" s="6"/>
      <c r="G44" s="7"/>
      <c r="H44" s="6"/>
      <c r="I44" s="6"/>
    </row>
    <row r="45" spans="1:9" ht="15" x14ac:dyDescent="0.25">
      <c r="A45" s="6"/>
      <c r="B45" s="2"/>
      <c r="C45" s="1"/>
      <c r="D45" s="184"/>
      <c r="E45" s="7"/>
      <c r="F45" s="6"/>
      <c r="G45" s="7"/>
      <c r="H45" s="6"/>
      <c r="I45" s="6"/>
    </row>
    <row r="46" spans="1:9" ht="15" x14ac:dyDescent="0.25">
      <c r="A46" s="6"/>
      <c r="B46" s="2"/>
      <c r="C46" s="1"/>
      <c r="D46" s="184"/>
      <c r="E46" s="7"/>
      <c r="F46" s="6"/>
      <c r="G46" s="7"/>
      <c r="H46" s="6"/>
      <c r="I46" s="6"/>
    </row>
    <row r="47" spans="1:9" ht="15" x14ac:dyDescent="0.25">
      <c r="A47" s="6"/>
      <c r="B47" s="2"/>
      <c r="C47" s="1"/>
      <c r="D47" s="184"/>
      <c r="E47" s="7"/>
      <c r="F47" s="6"/>
      <c r="G47" s="7"/>
      <c r="H47" s="6"/>
      <c r="I47" s="6"/>
    </row>
    <row r="48" spans="1:9" ht="15" x14ac:dyDescent="0.25">
      <c r="A48" s="6"/>
      <c r="B48" s="2"/>
      <c r="C48" s="1"/>
      <c r="D48" s="184"/>
      <c r="E48" s="7"/>
      <c r="F48" s="6"/>
      <c r="G48" s="7"/>
      <c r="H48" s="6"/>
      <c r="I48" s="6"/>
    </row>
    <row r="49" spans="1:9" ht="15" x14ac:dyDescent="0.25">
      <c r="A49" s="6"/>
      <c r="B49" s="2"/>
      <c r="C49" s="1"/>
      <c r="D49" s="184"/>
      <c r="E49" s="7"/>
      <c r="F49" s="6"/>
      <c r="G49" s="7"/>
      <c r="H49" s="6"/>
      <c r="I49" s="6"/>
    </row>
    <row r="50" spans="1:9" ht="15" x14ac:dyDescent="0.25">
      <c r="A50" s="6"/>
      <c r="B50" s="2"/>
      <c r="C50" s="1"/>
      <c r="D50" s="184"/>
      <c r="E50" s="7"/>
      <c r="F50" s="6"/>
      <c r="G50" s="7"/>
      <c r="H50" s="6"/>
      <c r="I50" s="6"/>
    </row>
    <row r="51" spans="1:9" ht="15" x14ac:dyDescent="0.25">
      <c r="A51" s="6"/>
      <c r="B51" s="2"/>
      <c r="C51" s="1"/>
      <c r="D51" s="184"/>
      <c r="E51" s="7"/>
      <c r="F51" s="6"/>
      <c r="G51" s="7"/>
      <c r="H51" s="6"/>
      <c r="I51" s="6"/>
    </row>
    <row r="52" spans="1:9" ht="15" x14ac:dyDescent="0.25">
      <c r="A52" s="6"/>
      <c r="B52" s="2"/>
      <c r="C52" s="1"/>
      <c r="D52" s="184"/>
      <c r="E52" s="7"/>
      <c r="F52" s="6"/>
      <c r="G52" s="7"/>
      <c r="H52" s="6"/>
      <c r="I52" s="6"/>
    </row>
    <row r="53" spans="1:9" ht="15" x14ac:dyDescent="0.25">
      <c r="A53" s="6"/>
      <c r="B53" s="2"/>
      <c r="C53" s="1"/>
      <c r="D53" s="184"/>
      <c r="E53" s="7"/>
      <c r="F53" s="6"/>
      <c r="G53" s="7"/>
      <c r="H53" s="6"/>
      <c r="I53" s="6"/>
    </row>
    <row r="54" spans="1:9" ht="15" x14ac:dyDescent="0.25">
      <c r="A54" s="6"/>
      <c r="B54" s="2"/>
      <c r="C54" s="1"/>
      <c r="D54" s="184"/>
      <c r="E54" s="7"/>
      <c r="F54" s="6"/>
      <c r="G54" s="7"/>
      <c r="H54" s="6"/>
      <c r="I54" s="6"/>
    </row>
    <row r="55" spans="1:9" ht="15" x14ac:dyDescent="0.25">
      <c r="A55" s="6"/>
      <c r="B55" s="2"/>
      <c r="C55" s="1"/>
      <c r="D55" s="184"/>
      <c r="E55" s="7"/>
      <c r="F55" s="6"/>
      <c r="G55" s="7"/>
      <c r="H55" s="6"/>
      <c r="I55" s="6"/>
    </row>
    <row r="56" spans="1:9" ht="15" x14ac:dyDescent="0.25">
      <c r="A56" s="6"/>
      <c r="B56" s="2"/>
      <c r="C56" s="1"/>
      <c r="D56" s="184"/>
      <c r="E56" s="7"/>
      <c r="F56" s="6"/>
      <c r="G56" s="7"/>
      <c r="H56" s="6"/>
      <c r="I56" s="6"/>
    </row>
    <row r="57" spans="1:9" ht="15" x14ac:dyDescent="0.25">
      <c r="A57" s="6"/>
      <c r="B57" s="2"/>
      <c r="C57" s="1"/>
      <c r="D57" s="184"/>
      <c r="E57" s="7"/>
      <c r="F57" s="6"/>
      <c r="G57" s="7"/>
      <c r="H57" s="6"/>
      <c r="I57" s="6"/>
    </row>
    <row r="58" spans="1:9" ht="15" x14ac:dyDescent="0.25">
      <c r="A58" s="6"/>
      <c r="B58" s="2"/>
      <c r="C58" s="1"/>
      <c r="D58" s="184"/>
      <c r="E58" s="7"/>
      <c r="F58" s="6"/>
      <c r="G58" s="7"/>
      <c r="H58" s="6"/>
      <c r="I58" s="6"/>
    </row>
    <row r="59" spans="1:9" ht="15" x14ac:dyDescent="0.25">
      <c r="A59" s="6"/>
      <c r="B59" s="2"/>
      <c r="C59" s="1"/>
      <c r="D59" s="184"/>
      <c r="E59" s="7"/>
      <c r="F59" s="6"/>
      <c r="G59" s="7"/>
      <c r="H59" s="6"/>
      <c r="I59" s="6"/>
    </row>
    <row r="60" spans="1:9" ht="15" x14ac:dyDescent="0.25">
      <c r="A60" s="6"/>
      <c r="B60" s="2"/>
      <c r="C60" s="1"/>
      <c r="D60" s="184"/>
      <c r="E60" s="7"/>
      <c r="F60" s="6"/>
      <c r="G60" s="7"/>
      <c r="H60" s="6"/>
      <c r="I60" s="6"/>
    </row>
    <row r="61" spans="1:9" ht="15" x14ac:dyDescent="0.25">
      <c r="A61" s="6"/>
      <c r="B61" s="2"/>
      <c r="C61" s="1"/>
      <c r="D61" s="184"/>
      <c r="E61" s="7"/>
      <c r="F61" s="6"/>
      <c r="G61" s="7"/>
      <c r="H61" s="6"/>
      <c r="I61" s="6"/>
    </row>
    <row r="62" spans="1:9" ht="15" x14ac:dyDescent="0.25">
      <c r="A62" s="6"/>
      <c r="B62" s="2"/>
      <c r="C62" s="1"/>
      <c r="D62" s="184"/>
      <c r="E62" s="7"/>
      <c r="F62" s="6"/>
      <c r="G62" s="7"/>
      <c r="H62" s="6"/>
      <c r="I62" s="6"/>
    </row>
    <row r="63" spans="1:9" ht="15" x14ac:dyDescent="0.25">
      <c r="A63" s="6"/>
      <c r="B63" s="2"/>
      <c r="C63" s="1"/>
      <c r="D63" s="184"/>
      <c r="E63" s="7"/>
      <c r="F63" s="6"/>
      <c r="G63" s="7"/>
      <c r="H63" s="6"/>
      <c r="I63" s="6"/>
    </row>
    <row r="64" spans="1:9" ht="15" x14ac:dyDescent="0.25">
      <c r="A64" s="6"/>
      <c r="B64" s="2"/>
      <c r="C64" s="1"/>
      <c r="D64" s="184"/>
      <c r="E64" s="7"/>
      <c r="F64" s="6"/>
      <c r="G64" s="7"/>
      <c r="H64" s="6"/>
      <c r="I64" s="6"/>
    </row>
    <row r="65" spans="1:9" ht="15" x14ac:dyDescent="0.25">
      <c r="A65" s="6"/>
      <c r="B65" s="2"/>
      <c r="C65" s="1"/>
      <c r="D65" s="184"/>
      <c r="E65" s="7"/>
      <c r="F65" s="6"/>
      <c r="G65" s="7"/>
      <c r="H65" s="6"/>
      <c r="I65" s="6"/>
    </row>
    <row r="66" spans="1:9" ht="15" x14ac:dyDescent="0.25">
      <c r="A66" s="6"/>
      <c r="B66" s="2"/>
      <c r="C66" s="1"/>
      <c r="D66" s="184"/>
      <c r="E66" s="7"/>
      <c r="F66" s="6"/>
      <c r="G66" s="7"/>
      <c r="H66" s="6"/>
      <c r="I66" s="6"/>
    </row>
    <row r="67" spans="1:9" ht="15" x14ac:dyDescent="0.25">
      <c r="A67" s="6"/>
      <c r="B67" s="2"/>
      <c r="C67" s="1"/>
      <c r="D67" s="184"/>
      <c r="E67" s="7"/>
      <c r="F67" s="6"/>
      <c r="G67" s="7"/>
      <c r="H67" s="6"/>
      <c r="I67" s="6"/>
    </row>
    <row r="68" spans="1:9" ht="15" x14ac:dyDescent="0.25">
      <c r="A68" s="6"/>
      <c r="B68" s="2"/>
      <c r="C68" s="1"/>
      <c r="D68" s="184"/>
      <c r="E68" s="7"/>
      <c r="F68" s="6"/>
      <c r="G68" s="7"/>
      <c r="H68" s="6"/>
      <c r="I68" s="6"/>
    </row>
    <row r="69" spans="1:9" ht="15" x14ac:dyDescent="0.25">
      <c r="A69" s="6"/>
      <c r="B69" s="2"/>
      <c r="C69" s="1"/>
      <c r="D69" s="184"/>
      <c r="E69" s="7"/>
      <c r="F69" s="6"/>
      <c r="G69" s="7"/>
    </row>
    <row r="70" spans="1:9" ht="15" x14ac:dyDescent="0.25">
      <c r="A70" s="6"/>
      <c r="B70" s="2"/>
      <c r="C70" s="1"/>
      <c r="D70" s="184"/>
      <c r="E70" s="7"/>
      <c r="F70" s="6"/>
      <c r="G70" s="7"/>
    </row>
  </sheetData>
  <sheetProtection algorithmName="SHA-512" hashValue="38H02UzqGhZPhjO8fekh/6nDeUy464Dh0KvouKm9wHfGgYGBsPuh0HxytJbo1uHi2KGXwS5MC/j3chuLtkaU6w==" saltValue="RfyzYSsmIs6ht6yI6NWZrQ==" spinCount="100000" sheet="1" formatCells="0" formatColumns="0" formatRows="0" insertColumns="0" insertRows="0" insertHyperlinks="0" deleteColumns="0" deleteRows="0" sort="0" autoFilter="0" pivotTables="0"/>
  <autoFilter ref="A6:G40"/>
  <mergeCells count="20">
    <mergeCell ref="E34:E35"/>
    <mergeCell ref="F34:F35"/>
    <mergeCell ref="E23:E24"/>
    <mergeCell ref="F23:F24"/>
    <mergeCell ref="G23:G24"/>
    <mergeCell ref="E26:E27"/>
    <mergeCell ref="F26:F27"/>
    <mergeCell ref="G26:G27"/>
    <mergeCell ref="E17:E18"/>
    <mergeCell ref="F17:F18"/>
    <mergeCell ref="G17:G18"/>
    <mergeCell ref="D20:D22"/>
    <mergeCell ref="E20:E22"/>
    <mergeCell ref="F20:F22"/>
    <mergeCell ref="G20:G22"/>
    <mergeCell ref="A2:G2"/>
    <mergeCell ref="D12:D16"/>
    <mergeCell ref="E12:E16"/>
    <mergeCell ref="F12:F16"/>
    <mergeCell ref="G12:G16"/>
  </mergeCells>
  <pageMargins left="0.7" right="0.7" top="0.75" bottom="0.75" header="0.3" footer="0.3"/>
  <pageSetup paperSize="5" scale="70" orientation="landscape"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U26"/>
  <sheetViews>
    <sheetView zoomScale="70" zoomScaleNormal="70" zoomScaleSheetLayoutView="100" workbookViewId="0">
      <pane xSplit="3" ySplit="4" topLeftCell="D5" activePane="bottomRight" state="frozen"/>
      <selection activeCell="G9" sqref="G9"/>
      <selection pane="topRight" activeCell="G9" sqref="G9"/>
      <selection pane="bottomLeft" activeCell="G9" sqref="G9"/>
      <selection pane="bottomRight" activeCell="A7" sqref="A7"/>
    </sheetView>
  </sheetViews>
  <sheetFormatPr defaultRowHeight="11.25" x14ac:dyDescent="0.25"/>
  <cols>
    <col min="1" max="1" width="39.42578125" style="70" customWidth="1"/>
    <col min="2" max="2" width="28.5703125" style="153" customWidth="1"/>
    <col min="3" max="3" width="29.7109375" style="362" customWidth="1"/>
    <col min="4" max="4" width="4.42578125" style="198" customWidth="1"/>
    <col min="5" max="5" width="30.28515625" style="88" customWidth="1"/>
    <col min="6" max="6" width="35.85546875" style="70" customWidth="1"/>
    <col min="7" max="7" width="34.85546875" style="266" customWidth="1"/>
    <col min="8" max="9" width="9.140625" style="363" customWidth="1"/>
    <col min="10" max="10" width="11.7109375" style="363" customWidth="1"/>
    <col min="11" max="63" width="9.140625" style="363"/>
    <col min="64" max="16384" width="9.140625" style="70"/>
  </cols>
  <sheetData>
    <row r="1" spans="1:255" x14ac:dyDescent="0.25">
      <c r="E1" s="87"/>
    </row>
    <row r="2" spans="1:255" ht="22.5" x14ac:dyDescent="0.3">
      <c r="A2" s="623" t="s">
        <v>0</v>
      </c>
      <c r="B2" s="623"/>
      <c r="C2" s="623"/>
      <c r="D2" s="623"/>
      <c r="E2" s="623"/>
      <c r="F2" s="623"/>
      <c r="G2" s="623"/>
    </row>
    <row r="3" spans="1:255" ht="12" thickBot="1" x14ac:dyDescent="0.3">
      <c r="A3" s="89"/>
      <c r="B3" s="156"/>
      <c r="C3" s="364"/>
      <c r="D3" s="94"/>
      <c r="E3" s="93"/>
      <c r="F3" s="94"/>
      <c r="G3" s="365"/>
    </row>
    <row r="4" spans="1:255" s="398" customFormat="1" ht="54" x14ac:dyDescent="0.25">
      <c r="A4" s="95" t="s">
        <v>1</v>
      </c>
      <c r="B4" s="96" t="s">
        <v>2</v>
      </c>
      <c r="C4" s="97" t="s">
        <v>3</v>
      </c>
      <c r="D4" s="98" t="s">
        <v>4</v>
      </c>
      <c r="E4" s="98" t="s">
        <v>5</v>
      </c>
      <c r="F4" s="98" t="s">
        <v>6</v>
      </c>
      <c r="G4" s="99" t="s">
        <v>7</v>
      </c>
    </row>
    <row r="5" spans="1:255" x14ac:dyDescent="0.25">
      <c r="A5" s="310"/>
      <c r="B5" s="159"/>
      <c r="C5" s="366"/>
      <c r="D5" s="312"/>
      <c r="E5" s="160"/>
      <c r="F5" s="312"/>
      <c r="G5" s="161"/>
    </row>
    <row r="6" spans="1:255" ht="18" x14ac:dyDescent="0.25">
      <c r="A6" s="101" t="s">
        <v>1269</v>
      </c>
      <c r="B6" s="162"/>
      <c r="C6" s="256"/>
      <c r="D6" s="367"/>
      <c r="E6" s="163"/>
      <c r="F6" s="253"/>
      <c r="G6" s="257"/>
    </row>
    <row r="7" spans="1:255" ht="121.5" customHeight="1" x14ac:dyDescent="0.25">
      <c r="A7" s="207" t="s">
        <v>1270</v>
      </c>
      <c r="B7" s="36" t="s">
        <v>1271</v>
      </c>
      <c r="C7" s="54" t="s">
        <v>72</v>
      </c>
      <c r="D7" s="500">
        <v>18</v>
      </c>
      <c r="E7" s="31" t="s">
        <v>1747</v>
      </c>
      <c r="F7" s="35" t="str">
        <f>VLOOKUP($C7,'[3]position description'!$A$1:$F$65536,5,FALSE)</f>
        <v>• Performs professional legal work that are routinary in nature such as profiling, case preparation, attendance to hearing and submission of reports on status of cases</v>
      </c>
      <c r="G7" s="77" t="str">
        <f>VLOOKUP($C7,'[3]position description'!$A$1:$F$65536,6,FALSE)</f>
        <v>Ability to: recognize, interpret and apply provisions of the TCCP, customs administrative Orders &amp; Memoranda as well As the jurisprudence on revenue laws and in the prosecution of criminal cases</v>
      </c>
    </row>
    <row r="8" spans="1:255" ht="21" customHeight="1" x14ac:dyDescent="0.25">
      <c r="A8" s="207" t="s">
        <v>1270</v>
      </c>
      <c r="B8" s="47" t="s">
        <v>1272</v>
      </c>
      <c r="C8" s="191" t="s">
        <v>85</v>
      </c>
      <c r="D8" s="759" t="s">
        <v>395</v>
      </c>
      <c r="E8" s="626" t="s">
        <v>518</v>
      </c>
      <c r="F8" s="626" t="str">
        <f>VLOOKUP($C8,'[3]position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8" s="629" t="str">
        <f>VLOOKUP($C8,'[3]position description'!$A$1:$F$65536,6,FALSE)</f>
        <v xml:space="preserve">Has basic to advance knowledge on the revised TCCP
</v>
      </c>
    </row>
    <row r="9" spans="1:255" ht="118.5" customHeight="1" x14ac:dyDescent="0.25">
      <c r="A9" s="207" t="s">
        <v>1270</v>
      </c>
      <c r="B9" s="27" t="s">
        <v>1273</v>
      </c>
      <c r="C9" s="191" t="s">
        <v>85</v>
      </c>
      <c r="D9" s="726"/>
      <c r="E9" s="628"/>
      <c r="F9" s="628"/>
      <c r="G9" s="631"/>
    </row>
    <row r="10" spans="1:255" ht="116.25" customHeight="1" x14ac:dyDescent="0.25">
      <c r="A10" s="207" t="s">
        <v>1270</v>
      </c>
      <c r="B10" s="27" t="s">
        <v>1274</v>
      </c>
      <c r="C10" s="191" t="s">
        <v>626</v>
      </c>
      <c r="D10" s="501" t="s">
        <v>1242</v>
      </c>
      <c r="E10" s="31" t="s">
        <v>627</v>
      </c>
      <c r="F10" s="35" t="str">
        <f>VLOOKUP($C10,'[3]position description'!$A$1:$F$65536,5,FALSE)</f>
        <v xml:space="preserve">• Performs simple but responsible sub-professional and professional work  
• Conducts studies on port operations matters
</v>
      </c>
      <c r="G10" s="77" t="str">
        <f>VLOOKUP($C10,'[3]position description'!$A$1:$F$65536,6,FALSE)</f>
        <v xml:space="preserve">Has basic knowledge on the revised TCCP 
</v>
      </c>
      <c r="I10" s="369"/>
      <c r="J10" s="370"/>
      <c r="K10" s="371"/>
      <c r="L10" s="306"/>
      <c r="M10" s="179"/>
      <c r="N10" s="340"/>
      <c r="O10" s="340"/>
      <c r="Q10" s="369"/>
      <c r="R10" s="370"/>
      <c r="S10" s="371"/>
      <c r="T10" s="306"/>
      <c r="U10" s="179"/>
      <c r="V10" s="340"/>
      <c r="W10" s="340"/>
      <c r="Y10" s="369"/>
      <c r="Z10" s="370"/>
      <c r="AA10" s="371"/>
      <c r="AB10" s="306"/>
      <c r="AC10" s="179"/>
      <c r="AD10" s="340"/>
      <c r="AE10" s="340"/>
      <c r="AG10" s="369"/>
      <c r="AH10" s="370"/>
      <c r="AI10" s="371"/>
      <c r="AJ10" s="306"/>
      <c r="AK10" s="179"/>
      <c r="AL10" s="340"/>
      <c r="AM10" s="340"/>
      <c r="AO10" s="369"/>
      <c r="AP10" s="370"/>
      <c r="AQ10" s="371"/>
      <c r="AR10" s="306"/>
      <c r="AS10" s="179"/>
      <c r="AT10" s="340"/>
      <c r="AU10" s="340"/>
      <c r="AW10" s="369"/>
      <c r="AX10" s="370"/>
      <c r="AY10" s="371"/>
      <c r="AZ10" s="306"/>
      <c r="BA10" s="179"/>
      <c r="BB10" s="340"/>
      <c r="BC10" s="340"/>
      <c r="BE10" s="369"/>
      <c r="BF10" s="370"/>
      <c r="BG10" s="371"/>
      <c r="BH10" s="306"/>
      <c r="BI10" s="179"/>
      <c r="BJ10" s="340"/>
      <c r="BK10" s="340"/>
      <c r="BL10" s="372"/>
      <c r="BM10" s="373"/>
      <c r="BN10" s="374"/>
      <c r="BO10" s="375"/>
      <c r="BP10" s="255"/>
      <c r="BQ10" s="163"/>
      <c r="BR10" s="256"/>
      <c r="BS10" s="257"/>
      <c r="BT10" s="339"/>
      <c r="BU10" s="373"/>
      <c r="BV10" s="374"/>
      <c r="BW10" s="375"/>
      <c r="BX10" s="255"/>
      <c r="BY10" s="163"/>
      <c r="BZ10" s="256"/>
      <c r="CA10" s="257"/>
      <c r="CB10" s="339"/>
      <c r="CC10" s="373"/>
      <c r="CD10" s="374"/>
      <c r="CE10" s="375"/>
      <c r="CF10" s="255"/>
      <c r="CG10" s="163"/>
      <c r="CH10" s="256"/>
      <c r="CI10" s="257"/>
      <c r="CJ10" s="339"/>
      <c r="CK10" s="373"/>
      <c r="CL10" s="374"/>
      <c r="CM10" s="375"/>
      <c r="CN10" s="255"/>
      <c r="CO10" s="163"/>
      <c r="CP10" s="256"/>
      <c r="CQ10" s="257"/>
      <c r="CR10" s="339"/>
      <c r="CS10" s="373"/>
      <c r="CT10" s="374"/>
      <c r="CU10" s="375"/>
      <c r="CV10" s="255"/>
      <c r="CW10" s="163"/>
      <c r="CX10" s="256"/>
      <c r="CY10" s="257"/>
      <c r="CZ10" s="339"/>
      <c r="DA10" s="373"/>
      <c r="DB10" s="374"/>
      <c r="DC10" s="375"/>
      <c r="DD10" s="255"/>
      <c r="DE10" s="163"/>
      <c r="DF10" s="256"/>
      <c r="DG10" s="257"/>
      <c r="DH10" s="339"/>
      <c r="DI10" s="373"/>
      <c r="DJ10" s="374"/>
      <c r="DK10" s="375"/>
      <c r="DL10" s="255"/>
      <c r="DM10" s="163"/>
      <c r="DN10" s="256"/>
      <c r="DO10" s="257"/>
      <c r="DP10" s="339"/>
      <c r="DQ10" s="373"/>
      <c r="DR10" s="374"/>
      <c r="DS10" s="375"/>
      <c r="DT10" s="255"/>
      <c r="DU10" s="163"/>
      <c r="DV10" s="256"/>
      <c r="DW10" s="257"/>
      <c r="DX10" s="339"/>
      <c r="DY10" s="373"/>
      <c r="DZ10" s="374"/>
      <c r="EA10" s="375"/>
      <c r="EB10" s="255"/>
      <c r="EC10" s="163"/>
      <c r="ED10" s="256"/>
      <c r="EE10" s="257"/>
      <c r="EF10" s="339"/>
      <c r="EG10" s="373"/>
      <c r="EH10" s="374"/>
      <c r="EI10" s="375"/>
      <c r="EJ10" s="255"/>
      <c r="EK10" s="163"/>
      <c r="EL10" s="256"/>
      <c r="EM10" s="257"/>
      <c r="EN10" s="339"/>
      <c r="EO10" s="373"/>
      <c r="EP10" s="374"/>
      <c r="EQ10" s="375"/>
      <c r="ER10" s="255"/>
      <c r="ES10" s="163"/>
      <c r="ET10" s="256"/>
      <c r="EU10" s="257"/>
      <c r="EV10" s="339"/>
      <c r="EW10" s="373"/>
      <c r="EX10" s="374"/>
      <c r="EY10" s="375"/>
      <c r="EZ10" s="255"/>
      <c r="FA10" s="163"/>
      <c r="FB10" s="256"/>
      <c r="FC10" s="257"/>
      <c r="FD10" s="339"/>
      <c r="FE10" s="373"/>
      <c r="FF10" s="374"/>
      <c r="FG10" s="375"/>
      <c r="FH10" s="255"/>
      <c r="FI10" s="163"/>
      <c r="FJ10" s="256"/>
      <c r="FK10" s="257"/>
      <c r="FL10" s="339"/>
      <c r="FM10" s="373"/>
      <c r="FN10" s="374"/>
      <c r="FO10" s="375"/>
      <c r="FP10" s="255"/>
      <c r="FQ10" s="163"/>
      <c r="FR10" s="256"/>
      <c r="FS10" s="257"/>
      <c r="FT10" s="339"/>
      <c r="FU10" s="373"/>
      <c r="FV10" s="374"/>
      <c r="FW10" s="375"/>
      <c r="FX10" s="255"/>
      <c r="FY10" s="163"/>
      <c r="FZ10" s="256"/>
      <c r="GA10" s="257"/>
      <c r="GB10" s="339"/>
      <c r="GC10" s="373"/>
      <c r="GD10" s="374"/>
      <c r="GE10" s="375"/>
      <c r="GF10" s="255"/>
      <c r="GG10" s="163"/>
      <c r="GH10" s="256"/>
      <c r="GI10" s="257"/>
      <c r="GJ10" s="339"/>
      <c r="GK10" s="373"/>
      <c r="GL10" s="374"/>
      <c r="GM10" s="375"/>
      <c r="GN10" s="255"/>
      <c r="GO10" s="163"/>
      <c r="GP10" s="256"/>
      <c r="GQ10" s="257"/>
      <c r="GR10" s="339"/>
      <c r="GS10" s="373"/>
      <c r="GT10" s="374"/>
      <c r="GU10" s="375"/>
      <c r="GV10" s="255"/>
      <c r="GW10" s="163"/>
      <c r="GX10" s="256"/>
      <c r="GY10" s="257"/>
      <c r="GZ10" s="339"/>
      <c r="HA10" s="373"/>
      <c r="HB10" s="374"/>
      <c r="HC10" s="375"/>
      <c r="HD10" s="255"/>
      <c r="HE10" s="163"/>
      <c r="HF10" s="256"/>
      <c r="HG10" s="257"/>
      <c r="HH10" s="339"/>
      <c r="HI10" s="373"/>
      <c r="HJ10" s="374"/>
      <c r="HK10" s="375"/>
      <c r="HL10" s="255"/>
      <c r="HM10" s="163"/>
      <c r="HN10" s="256"/>
      <c r="HO10" s="257"/>
      <c r="HP10" s="339"/>
      <c r="HQ10" s="373"/>
      <c r="HR10" s="374"/>
      <c r="HS10" s="375"/>
      <c r="HT10" s="255"/>
      <c r="HU10" s="163"/>
      <c r="HV10" s="256"/>
      <c r="HW10" s="257"/>
      <c r="HX10" s="339"/>
      <c r="HY10" s="373"/>
      <c r="HZ10" s="374"/>
      <c r="IA10" s="375"/>
      <c r="IB10" s="255"/>
      <c r="IC10" s="163"/>
      <c r="ID10" s="256"/>
      <c r="IE10" s="257"/>
      <c r="IF10" s="339"/>
      <c r="IG10" s="373"/>
      <c r="IH10" s="374"/>
      <c r="II10" s="375"/>
      <c r="IJ10" s="255"/>
      <c r="IK10" s="163"/>
      <c r="IL10" s="256"/>
      <c r="IM10" s="257"/>
      <c r="IN10" s="339"/>
      <c r="IO10" s="373"/>
      <c r="IP10" s="374"/>
      <c r="IQ10" s="375"/>
      <c r="IR10" s="255"/>
      <c r="IS10" s="163"/>
      <c r="IT10" s="256"/>
      <c r="IU10" s="257"/>
    </row>
    <row r="11" spans="1:255" ht="104.25" customHeight="1" x14ac:dyDescent="0.25">
      <c r="A11" s="209" t="s">
        <v>1270</v>
      </c>
      <c r="B11" s="27" t="s">
        <v>1275</v>
      </c>
      <c r="C11" s="191" t="s">
        <v>1145</v>
      </c>
      <c r="D11" s="502" t="s">
        <v>402</v>
      </c>
      <c r="E11" s="54" t="s">
        <v>646</v>
      </c>
      <c r="F11" s="54" t="str">
        <f>VLOOKUP($C11,'[3]position description'!$A$1:$F$65536,5,FALSE)</f>
        <v>• Performs sub-professional or professional work and coordinates day to day work in the division</v>
      </c>
      <c r="G11" s="295" t="str">
        <f>VLOOKUP($C11,'[3]position description'!$A$1:$F$65536,6,FALSE)</f>
        <v>Ability to: perform administrative and technical functions and has basic knowledge in the use of ICT</v>
      </c>
    </row>
    <row r="12" spans="1:255" ht="15" customHeight="1" x14ac:dyDescent="0.25">
      <c r="A12" s="250" t="s">
        <v>1276</v>
      </c>
      <c r="B12" s="27" t="s">
        <v>1277</v>
      </c>
      <c r="C12" s="75" t="s">
        <v>367</v>
      </c>
      <c r="D12" s="702">
        <v>11</v>
      </c>
      <c r="E12" s="626" t="s">
        <v>228</v>
      </c>
      <c r="F12" s="626" t="s">
        <v>229</v>
      </c>
      <c r="G12" s="629" t="s">
        <v>230</v>
      </c>
    </row>
    <row r="13" spans="1:255" ht="30" x14ac:dyDescent="0.25">
      <c r="A13" s="250" t="s">
        <v>1276</v>
      </c>
      <c r="B13" s="27" t="s">
        <v>1278</v>
      </c>
      <c r="C13" s="75" t="s">
        <v>367</v>
      </c>
      <c r="D13" s="703"/>
      <c r="E13" s="627"/>
      <c r="F13" s="627"/>
      <c r="G13" s="630"/>
    </row>
    <row r="14" spans="1:255" ht="30" x14ac:dyDescent="0.25">
      <c r="A14" s="250" t="s">
        <v>1276</v>
      </c>
      <c r="B14" s="27" t="s">
        <v>1279</v>
      </c>
      <c r="C14" s="75" t="s">
        <v>367</v>
      </c>
      <c r="D14" s="703"/>
      <c r="E14" s="627"/>
      <c r="F14" s="627"/>
      <c r="G14" s="630"/>
    </row>
    <row r="15" spans="1:255" ht="54.75" customHeight="1" x14ac:dyDescent="0.25">
      <c r="A15" s="250" t="s">
        <v>1276</v>
      </c>
      <c r="B15" s="27" t="s">
        <v>1280</v>
      </c>
      <c r="C15" s="75" t="s">
        <v>367</v>
      </c>
      <c r="D15" s="704"/>
      <c r="E15" s="628"/>
      <c r="F15" s="628"/>
      <c r="G15" s="631"/>
    </row>
    <row r="16" spans="1:255" ht="24.75" customHeight="1" x14ac:dyDescent="0.25">
      <c r="A16" s="209" t="s">
        <v>1270</v>
      </c>
      <c r="B16" s="36" t="s">
        <v>1281</v>
      </c>
      <c r="C16" s="503" t="s">
        <v>250</v>
      </c>
      <c r="D16" s="702">
        <v>9</v>
      </c>
      <c r="E16" s="626" t="s">
        <v>251</v>
      </c>
      <c r="F16" s="626" t="str">
        <f>VLOOKUP($C16,'[3]position description'!$A$1:$F$65536,5,FALSE)</f>
        <v xml:space="preserve">• Assists the COO I in carrying out the day to day functions of the office
• Checks and verifies completeness and correctness of documents.
</v>
      </c>
      <c r="G16" s="629" t="str">
        <f>VLOOKUP($C16,'[3]position description'!$A$1:$F$65536,6,FALSE)</f>
        <v xml:space="preserve">Has basic knowledge on the revised TCCP 
</v>
      </c>
    </row>
    <row r="17" spans="1:7" ht="123.75" customHeight="1" x14ac:dyDescent="0.25">
      <c r="A17" s="210" t="s">
        <v>1270</v>
      </c>
      <c r="B17" s="47" t="s">
        <v>1282</v>
      </c>
      <c r="C17" s="317" t="s">
        <v>250</v>
      </c>
      <c r="D17" s="704"/>
      <c r="E17" s="628" t="s">
        <v>1283</v>
      </c>
      <c r="F17" s="628" t="str">
        <f>VLOOKUP($C17,'[3]position description'!$A$1:$F$65536,5,FALSE)</f>
        <v xml:space="preserve">• Assists the COO I in carrying out the day to day functions of the office
• Checks and verifies completeness and correctness of documents.
</v>
      </c>
      <c r="G17" s="631" t="str">
        <f>VLOOKUP($C17,'[3]position description'!$A$1:$F$65536,6,FALSE)</f>
        <v xml:space="preserve">Has basic knowledge on the revised TCCP 
</v>
      </c>
    </row>
    <row r="18" spans="1:7" ht="129.75" customHeight="1" x14ac:dyDescent="0.25">
      <c r="A18" s="242" t="s">
        <v>1284</v>
      </c>
      <c r="B18" s="27" t="s">
        <v>1285</v>
      </c>
      <c r="C18" s="35" t="s">
        <v>364</v>
      </c>
      <c r="D18" s="500">
        <v>21</v>
      </c>
      <c r="E18" s="31" t="s">
        <v>1748</v>
      </c>
      <c r="F18" s="35" t="str">
        <f>VLOOKUP($C18,'[3]position description'!$A$1:$F$65536,5,FALSE)</f>
        <v>• Performs routine managerial work and oversees the daily operations/ activities of the assigned subport</v>
      </c>
      <c r="G18" s="77" t="str">
        <f>VLOOKUP($C18,'[3]position description'!$A$1:$F$65536,6,FALSE)</f>
        <v xml:space="preserve">Ability to: lead, plan, organize and manage the administrative, technical and fiscal operations of the port/subport; develop and to see through completion plans, programs and projects; and has advance knowledge on the revised TCCP 
</v>
      </c>
    </row>
    <row r="19" spans="1:7" ht="165" x14ac:dyDescent="0.25">
      <c r="A19" s="242" t="s">
        <v>1284</v>
      </c>
      <c r="B19" s="190" t="s">
        <v>1286</v>
      </c>
      <c r="C19" s="191" t="s">
        <v>85</v>
      </c>
      <c r="D19" s="501" t="s">
        <v>395</v>
      </c>
      <c r="E19" s="31" t="s">
        <v>518</v>
      </c>
      <c r="F19" s="35" t="str">
        <f>VLOOKUP($C19,'[3]position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19" s="77" t="str">
        <f>VLOOKUP($C19,'[3]position description'!$A$1:$F$65536,6,FALSE)</f>
        <v xml:space="preserve">Has basic to advance knowledge on the revised TCCP
</v>
      </c>
    </row>
    <row r="20" spans="1:7" ht="98.25" customHeight="1" x14ac:dyDescent="0.25">
      <c r="A20" s="250" t="s">
        <v>1284</v>
      </c>
      <c r="B20" s="27" t="s">
        <v>1287</v>
      </c>
      <c r="C20" s="75" t="s">
        <v>227</v>
      </c>
      <c r="D20" s="501">
        <v>11</v>
      </c>
      <c r="E20" s="35" t="s">
        <v>228</v>
      </c>
      <c r="F20" s="35" t="s">
        <v>229</v>
      </c>
      <c r="G20" s="77" t="s">
        <v>230</v>
      </c>
    </row>
    <row r="21" spans="1:7" ht="135" customHeight="1" thickBot="1" x14ac:dyDescent="0.3">
      <c r="A21" s="242" t="s">
        <v>1284</v>
      </c>
      <c r="B21" s="27" t="s">
        <v>1288</v>
      </c>
      <c r="C21" s="75" t="s">
        <v>250</v>
      </c>
      <c r="D21" s="500">
        <v>9</v>
      </c>
      <c r="E21" s="31" t="s">
        <v>251</v>
      </c>
      <c r="F21" s="35" t="str">
        <f>VLOOKUP($C21,'[3]position description'!$A$1:$F$65536,5,FALSE)</f>
        <v xml:space="preserve">• Assists the COO I in carrying out the day to day functions of the office
• Checks and verifies completeness and correctness of documents.
</v>
      </c>
      <c r="G21" s="77" t="str">
        <f>VLOOKUP($C21,'[3]position description'!$A$1:$F$65536,6,FALSE)</f>
        <v xml:space="preserve">Has basic knowledge on the revised TCCP 
</v>
      </c>
    </row>
    <row r="22" spans="1:7" ht="165" x14ac:dyDescent="0.25">
      <c r="A22" s="63" t="s">
        <v>1289</v>
      </c>
      <c r="B22" s="75" t="s">
        <v>1290</v>
      </c>
      <c r="C22" s="75" t="s">
        <v>156</v>
      </c>
      <c r="D22" s="504">
        <v>16</v>
      </c>
      <c r="E22" s="28" t="s">
        <v>518</v>
      </c>
      <c r="F22" s="35" t="s">
        <v>397</v>
      </c>
      <c r="G22" s="77" t="s">
        <v>398</v>
      </c>
    </row>
    <row r="23" spans="1:7" ht="135" x14ac:dyDescent="0.25">
      <c r="A23" s="250" t="s">
        <v>1291</v>
      </c>
      <c r="B23" s="27" t="s">
        <v>1292</v>
      </c>
      <c r="C23" s="35" t="s">
        <v>364</v>
      </c>
      <c r="D23" s="500">
        <v>21</v>
      </c>
      <c r="E23" s="31" t="s">
        <v>1748</v>
      </c>
      <c r="F23" s="35" t="str">
        <f>VLOOKUP($C23,'[3]position description'!$A$1:$F$65536,5,FALSE)</f>
        <v>• Performs routine managerial work and oversees the daily operations/ activities of the assigned subport</v>
      </c>
      <c r="G23" s="77" t="str">
        <f>VLOOKUP($C23,'[3]position description'!$A$1:$F$65536,6,FALSE)</f>
        <v xml:space="preserve">Ability to: lead, plan, organize and manage the administrative, technical and fiscal operations of the port/subport; develop and to see through completion plans, programs and projects; and has advance knowledge on the revised TCCP 
</v>
      </c>
    </row>
    <row r="24" spans="1:7" ht="101.25" customHeight="1" thickBot="1" x14ac:dyDescent="0.3">
      <c r="A24" s="410" t="s">
        <v>1291</v>
      </c>
      <c r="B24" s="422" t="s">
        <v>1293</v>
      </c>
      <c r="C24" s="497" t="s">
        <v>235</v>
      </c>
      <c r="D24" s="505" t="s">
        <v>444</v>
      </c>
      <c r="E24" s="392" t="s">
        <v>236</v>
      </c>
      <c r="F24" s="390" t="str">
        <f>VLOOKUP($C24,'[3]position description'!$A$1:$F$65536,5,FALSE)</f>
        <v>• Performs routinary functions in the areas of human resource, training, budget, general servies, records management and public information</v>
      </c>
      <c r="G24" s="424" t="str">
        <f>VLOOKUP($C24,'[3]position description'!$A$1:$F$65536,6,FALSE)</f>
        <v>Ability to: perform administrative and technical functions and has basic knowledge in the use of ICT</v>
      </c>
    </row>
    <row r="25" spans="1:7" x14ac:dyDescent="0.25">
      <c r="A25" s="370"/>
      <c r="B25" s="376"/>
      <c r="C25" s="377"/>
      <c r="D25" s="371"/>
      <c r="E25" s="179"/>
      <c r="F25" s="340"/>
      <c r="G25" s="362"/>
    </row>
    <row r="26" spans="1:7" x14ac:dyDescent="0.25">
      <c r="A26" s="70" t="s">
        <v>369</v>
      </c>
    </row>
  </sheetData>
  <sheetProtection algorithmName="SHA-512" hashValue="VD3QiK5/yvModg1K0ZSQHv/ntgO9q9SSyudvqQoEyfrMkJSCTTxzio5vWkcrv5iJV6E88/Drv2Sue4tRwFRO7g==" saltValue="esGY7q2X3ijaEiB1jSZJeQ==" spinCount="100000" sheet="1" formatCells="0" formatColumns="0" formatRows="0" insertColumns="0" insertRows="0" insertHyperlinks="0" deleteColumns="0" deleteRows="0" sort="0" autoFilter="0" pivotTables="0"/>
  <autoFilter ref="A6:G24"/>
  <mergeCells count="13">
    <mergeCell ref="D16:D17"/>
    <mergeCell ref="E16:E17"/>
    <mergeCell ref="F16:F17"/>
    <mergeCell ref="G16:G17"/>
    <mergeCell ref="A2:G2"/>
    <mergeCell ref="G8:G9"/>
    <mergeCell ref="F8:F9"/>
    <mergeCell ref="E8:E9"/>
    <mergeCell ref="D8:D9"/>
    <mergeCell ref="D12:D15"/>
    <mergeCell ref="E12:E15"/>
    <mergeCell ref="F12:F15"/>
    <mergeCell ref="G12:G15"/>
  </mergeCells>
  <pageMargins left="0.7" right="0.7" top="0.75" bottom="0.75" header="0.3" footer="0.3"/>
  <pageSetup paperSize="5" scale="70" orientation="landscape"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45"/>
  <sheetViews>
    <sheetView zoomScale="70" zoomScaleNormal="70" zoomScaleSheetLayoutView="85" workbookViewId="0">
      <pane xSplit="3" ySplit="4" topLeftCell="D5" activePane="bottomRight" state="frozen"/>
      <selection activeCell="G9" sqref="G9"/>
      <selection pane="topRight" activeCell="G9" sqref="G9"/>
      <selection pane="bottomLeft" activeCell="G9" sqref="G9"/>
      <selection pane="bottomRight" activeCell="D7" sqref="D7"/>
    </sheetView>
  </sheetViews>
  <sheetFormatPr defaultRowHeight="15" x14ac:dyDescent="0.2"/>
  <cols>
    <col min="1" max="1" width="39.42578125" style="6" customWidth="1"/>
    <col min="2" max="2" width="21.7109375" style="131" customWidth="1"/>
    <col min="3" max="3" width="25.5703125" style="132" customWidth="1"/>
    <col min="4" max="4" width="4.42578125" style="4" bestFit="1" customWidth="1"/>
    <col min="5" max="5" width="30.28515625" style="7" customWidth="1"/>
    <col min="6" max="6" width="35.85546875" style="6" customWidth="1"/>
    <col min="7" max="7" width="34.85546875" style="7" customWidth="1"/>
    <col min="8" max="9" width="9.140625" style="134" customWidth="1"/>
    <col min="10" max="10" width="11.7109375" style="134" customWidth="1"/>
    <col min="11" max="16384" width="9.140625" style="134"/>
  </cols>
  <sheetData>
    <row r="1" spans="1:7" x14ac:dyDescent="0.2">
      <c r="E1" s="5"/>
    </row>
    <row r="2" spans="1:7" ht="22.5" x14ac:dyDescent="0.3">
      <c r="A2" s="623" t="s">
        <v>0</v>
      </c>
      <c r="B2" s="623"/>
      <c r="C2" s="623"/>
      <c r="D2" s="623"/>
      <c r="E2" s="623"/>
      <c r="F2" s="623"/>
      <c r="G2" s="623"/>
    </row>
    <row r="3" spans="1:7" ht="15.75" thickBot="1" x14ac:dyDescent="0.25">
      <c r="A3" s="135"/>
      <c r="B3" s="136"/>
      <c r="C3" s="137"/>
      <c r="D3" s="11"/>
      <c r="E3" s="12"/>
      <c r="F3" s="13"/>
      <c r="G3" s="12"/>
    </row>
    <row r="4" spans="1:7" s="398" customFormat="1" ht="54" x14ac:dyDescent="0.25">
      <c r="A4" s="95" t="s">
        <v>1</v>
      </c>
      <c r="B4" s="96" t="s">
        <v>2</v>
      </c>
      <c r="C4" s="97" t="s">
        <v>3</v>
      </c>
      <c r="D4" s="98" t="s">
        <v>4</v>
      </c>
      <c r="E4" s="98" t="s">
        <v>5</v>
      </c>
      <c r="F4" s="98" t="s">
        <v>6</v>
      </c>
      <c r="G4" s="99" t="s">
        <v>7</v>
      </c>
    </row>
    <row r="5" spans="1:7" x14ac:dyDescent="0.2">
      <c r="A5" s="19"/>
      <c r="B5" s="378"/>
      <c r="C5" s="379"/>
      <c r="D5" s="22"/>
      <c r="E5" s="23"/>
      <c r="F5" s="24"/>
      <c r="G5" s="25"/>
    </row>
    <row r="6" spans="1:7" ht="18" x14ac:dyDescent="0.2">
      <c r="A6" s="101" t="s">
        <v>1294</v>
      </c>
      <c r="B6" s="380"/>
      <c r="C6" s="381"/>
      <c r="D6" s="30"/>
      <c r="E6" s="31"/>
      <c r="F6" s="236"/>
      <c r="G6" s="65"/>
    </row>
    <row r="7" spans="1:7" ht="174" customHeight="1" x14ac:dyDescent="0.2">
      <c r="A7" s="207" t="s">
        <v>1295</v>
      </c>
      <c r="B7" s="149" t="s">
        <v>1296</v>
      </c>
      <c r="C7" s="28" t="s">
        <v>26</v>
      </c>
      <c r="D7" s="71">
        <v>20</v>
      </c>
      <c r="E7" s="31" t="s">
        <v>378</v>
      </c>
      <c r="F7" s="35" t="str">
        <f>VLOOKUP($C7,'[3]position description'!$A$1:$F$65536,5,FALSE)</f>
        <v>• Assigns and directs the activities of a large group of COO III/COO IV engaged in the inspection, assessment, valuation, classification, examination and audit of imported goods in accordance with Customs Laws, rules and regulations</v>
      </c>
      <c r="G7" s="77" t="str">
        <f>VLOOKUP($C7,'[3]position description'!$A$1:$F$65536,6,FALSE)</f>
        <v xml:space="preserve">Ability to: lead, plan, organize and manage the administrative and technical operations of the section/unit; and has advance knowledge on the revised TCCP, WTO evaluation system and computation of duties and taxes
</v>
      </c>
    </row>
    <row r="8" spans="1:7" ht="135.75" customHeight="1" x14ac:dyDescent="0.2">
      <c r="A8" s="207" t="s">
        <v>1295</v>
      </c>
      <c r="B8" s="220" t="s">
        <v>1297</v>
      </c>
      <c r="C8" s="191" t="s">
        <v>385</v>
      </c>
      <c r="D8" s="241" t="s">
        <v>1232</v>
      </c>
      <c r="E8" s="361" t="s">
        <v>75</v>
      </c>
      <c r="F8" s="59" t="s">
        <v>76</v>
      </c>
      <c r="G8" s="383" t="s">
        <v>77</v>
      </c>
    </row>
    <row r="9" spans="1:7" ht="81.75" customHeight="1" x14ac:dyDescent="0.2">
      <c r="A9" s="207" t="s">
        <v>1295</v>
      </c>
      <c r="B9" s="149" t="s">
        <v>1298</v>
      </c>
      <c r="C9" s="35" t="s">
        <v>72</v>
      </c>
      <c r="D9" s="71">
        <v>18</v>
      </c>
      <c r="E9" s="31" t="s">
        <v>426</v>
      </c>
      <c r="F9" s="35" t="str">
        <f>VLOOKUP($C9,'[3]position description'!$A$1:$F$65536,5,FALSE)</f>
        <v>• Performs professional legal work that are routinary in nature such as profiling, case preparation, attendance to hearing and submission of reports on status of cases</v>
      </c>
      <c r="G9" s="65" t="str">
        <f>VLOOKUP($C9,'[3]position description'!$A$1:$F$65536,6,FALSE)</f>
        <v>Ability to: recognize, interpret and apply provisions of the TCCP, customs administrative Orders &amp; Memoranda as well As the jurisprudence on revenue laws and in the prosecution of criminal cases</v>
      </c>
    </row>
    <row r="10" spans="1:7" s="6" customFormat="1" ht="150" customHeight="1" x14ac:dyDescent="0.25">
      <c r="A10" s="207" t="s">
        <v>1295</v>
      </c>
      <c r="B10" s="384" t="s">
        <v>1299</v>
      </c>
      <c r="C10" s="75" t="s">
        <v>85</v>
      </c>
      <c r="D10" s="385" t="s">
        <v>395</v>
      </c>
      <c r="E10" s="31" t="s">
        <v>1300</v>
      </c>
      <c r="F10" s="35" t="str">
        <f>VLOOKUP($C10,'[3]position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10" s="65" t="str">
        <f>VLOOKUP($C10,'[3]position description'!$A$1:$F$65536,6,FALSE)</f>
        <v xml:space="preserve">Has basic to advance knowledge on the revised TCCP
</v>
      </c>
    </row>
    <row r="11" spans="1:7" ht="150" customHeight="1" x14ac:dyDescent="0.2">
      <c r="A11" s="207" t="s">
        <v>1295</v>
      </c>
      <c r="B11" s="384" t="s">
        <v>1301</v>
      </c>
      <c r="C11" s="75" t="s">
        <v>85</v>
      </c>
      <c r="D11" s="385" t="s">
        <v>395</v>
      </c>
      <c r="E11" s="31" t="s">
        <v>1300</v>
      </c>
      <c r="F11" s="35" t="str">
        <f>VLOOKUP($C11,'[3]position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11" s="65" t="str">
        <f>VLOOKUP($C11,'[3]position description'!$A$1:$F$65536,6,FALSE)</f>
        <v xml:space="preserve">Has basic to advance knowledge on the revised TCCP
</v>
      </c>
    </row>
    <row r="12" spans="1:7" ht="150" customHeight="1" x14ac:dyDescent="0.2">
      <c r="A12" s="207" t="s">
        <v>1295</v>
      </c>
      <c r="B12" s="384" t="s">
        <v>1302</v>
      </c>
      <c r="C12" s="75" t="s">
        <v>85</v>
      </c>
      <c r="D12" s="385" t="s">
        <v>395</v>
      </c>
      <c r="E12" s="31" t="s">
        <v>1300</v>
      </c>
      <c r="F12" s="35" t="str">
        <f>VLOOKUP($C12,'[3]position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12" s="65" t="str">
        <f>VLOOKUP($C12,'[3]position description'!$A$1:$F$65536,6,FALSE)</f>
        <v xml:space="preserve">Has basic to advance knowledge on the revised TCCP
</v>
      </c>
    </row>
    <row r="13" spans="1:7" ht="150" customHeight="1" x14ac:dyDescent="0.2">
      <c r="A13" s="207" t="s">
        <v>1295</v>
      </c>
      <c r="B13" s="384" t="s">
        <v>1303</v>
      </c>
      <c r="C13" s="75" t="s">
        <v>85</v>
      </c>
      <c r="D13" s="385" t="s">
        <v>395</v>
      </c>
      <c r="E13" s="31" t="s">
        <v>1300</v>
      </c>
      <c r="F13" s="35" t="str">
        <f>VLOOKUP($C13,'[3]position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13" s="65" t="str">
        <f>VLOOKUP($C13,'[3]position description'!$A$1:$F$65536,6,FALSE)</f>
        <v xml:space="preserve">Has basic to advance knowledge on the revised TCCP
</v>
      </c>
    </row>
    <row r="14" spans="1:7" ht="150" customHeight="1" x14ac:dyDescent="0.2">
      <c r="A14" s="207" t="s">
        <v>1295</v>
      </c>
      <c r="B14" s="384" t="s">
        <v>1304</v>
      </c>
      <c r="C14" s="75" t="s">
        <v>85</v>
      </c>
      <c r="D14" s="385" t="s">
        <v>395</v>
      </c>
      <c r="E14" s="31" t="s">
        <v>1300</v>
      </c>
      <c r="F14" s="35" t="str">
        <f>VLOOKUP($C14,'[3]position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14" s="65" t="str">
        <f>VLOOKUP($C14,'[3]position description'!$A$1:$F$65536,6,FALSE)</f>
        <v xml:space="preserve">Has basic to advance knowledge on the revised TCCP
</v>
      </c>
    </row>
    <row r="15" spans="1:7" ht="127.5" customHeight="1" x14ac:dyDescent="0.2">
      <c r="A15" s="207" t="s">
        <v>1295</v>
      </c>
      <c r="B15" s="386" t="s">
        <v>1305</v>
      </c>
      <c r="C15" s="212" t="s">
        <v>752</v>
      </c>
      <c r="D15" s="213" t="s">
        <v>1306</v>
      </c>
      <c r="E15" s="53" t="s">
        <v>1190</v>
      </c>
      <c r="F15" s="53" t="str">
        <f>VLOOKUP($C15,'[3]position description'!$A$1:$F$65536,5,FALSE)</f>
        <v xml:space="preserve">• Plans, directs, and coordinates the work of technical and non-professional employees which involves the application of technical and administrative functions   </v>
      </c>
      <c r="G15" s="55" t="str">
        <f>VLOOKUP($C15,'[3]position description'!$A$1:$F$65536,6,FALSE)</f>
        <v>Ability to: systematically apply management procedures and practices by providing the necessary information to address possible risks in its area of concern; and perform administrative and technical functions</v>
      </c>
    </row>
    <row r="16" spans="1:7" ht="93.75" customHeight="1" x14ac:dyDescent="0.2">
      <c r="A16" s="210" t="s">
        <v>1295</v>
      </c>
      <c r="B16" s="168" t="s">
        <v>1307</v>
      </c>
      <c r="C16" s="35" t="s">
        <v>223</v>
      </c>
      <c r="D16" s="71">
        <v>14</v>
      </c>
      <c r="E16" s="53" t="s">
        <v>1308</v>
      </c>
      <c r="F16" s="56" t="str">
        <f>VLOOKUP($C16,'[3]position description'!$A$1:$F$65536,5,FALSE)</f>
        <v xml:space="preserve">• Conducts technical and administrative work which involves the performance of responsible administrative, management and staff assignments for a division/port  </v>
      </c>
      <c r="G16" s="65" t="str">
        <f>VLOOKUP($C16,'[3]position description'!$A$1:$F$65536,6,FALSE)</f>
        <v>Ability to: perform administrative and technical functions and has basic knowledge in the use of ICT</v>
      </c>
    </row>
    <row r="17" spans="1:10" ht="54" customHeight="1" x14ac:dyDescent="0.2">
      <c r="A17" s="207" t="s">
        <v>1295</v>
      </c>
      <c r="B17" s="43" t="s">
        <v>1309</v>
      </c>
      <c r="C17" s="191" t="s">
        <v>626</v>
      </c>
      <c r="D17" s="759" t="s">
        <v>1242</v>
      </c>
      <c r="E17" s="626" t="s">
        <v>1310</v>
      </c>
      <c r="F17" s="640" t="str">
        <f>VLOOKUP($C17,'[3]position description'!$A$1:$F$65536,5,FALSE)</f>
        <v xml:space="preserve">• Performs simple but responsible sub-professional and professional work  
• Conducts studies on port operations matters
</v>
      </c>
      <c r="G17" s="629" t="str">
        <f>VLOOKUP($C17,'[3]position description'!$A$1:$F$65536,6,FALSE)</f>
        <v xml:space="preserve">Has basic knowledge on the revised TCCP 
</v>
      </c>
    </row>
    <row r="18" spans="1:10" ht="42.75" customHeight="1" x14ac:dyDescent="0.2">
      <c r="A18" s="207" t="s">
        <v>1295</v>
      </c>
      <c r="B18" s="43" t="s">
        <v>1311</v>
      </c>
      <c r="C18" s="43" t="s">
        <v>631</v>
      </c>
      <c r="D18" s="726"/>
      <c r="E18" s="628"/>
      <c r="F18" s="641"/>
      <c r="G18" s="631"/>
    </row>
    <row r="19" spans="1:10" ht="80.25" customHeight="1" x14ac:dyDescent="0.2">
      <c r="A19" s="210" t="s">
        <v>1295</v>
      </c>
      <c r="B19" s="190" t="s">
        <v>1312</v>
      </c>
      <c r="C19" s="191" t="s">
        <v>227</v>
      </c>
      <c r="D19" s="213" t="s">
        <v>402</v>
      </c>
      <c r="E19" s="53" t="s">
        <v>228</v>
      </c>
      <c r="F19" s="54" t="str">
        <f>VLOOKUP('38 Port of Zamboanga '!$C19,'[3]position description'!$A$1:$F$65536,5,FALSE)</f>
        <v>• Routine checking of documents for cargo and passenger clearance and conducts boarding formalities
• Checks completeness and correctness of required documents submitted for cargo clearance</v>
      </c>
      <c r="G19" s="55" t="str">
        <f>VLOOKUP('38 Port of Zamboanga '!$C19,'[3]position description'!$A$1:$F$65536,6,FALSE)</f>
        <v xml:space="preserve">Has basic knowledge on the revised TCCP 
</v>
      </c>
    </row>
    <row r="20" spans="1:10" ht="80.25" customHeight="1" x14ac:dyDescent="0.2">
      <c r="A20" s="210" t="s">
        <v>1295</v>
      </c>
      <c r="B20" s="190" t="s">
        <v>1313</v>
      </c>
      <c r="C20" s="191" t="s">
        <v>227</v>
      </c>
      <c r="D20" s="213" t="s">
        <v>402</v>
      </c>
      <c r="E20" s="53" t="s">
        <v>228</v>
      </c>
      <c r="F20" s="54" t="str">
        <f>VLOOKUP('38 Port of Zamboanga '!$C20,'[3]position description'!$A$1:$F$65536,5,FALSE)</f>
        <v>• Routine checking of documents for cargo and passenger clearance and conducts boarding formalities
• Checks completeness and correctness of required documents submitted for cargo clearance</v>
      </c>
      <c r="G20" s="55" t="str">
        <f>VLOOKUP('38 Port of Zamboanga '!$C20,'[3]position description'!$A$1:$F$65536,6,FALSE)</f>
        <v xml:space="preserve">Has basic knowledge on the revised TCCP 
</v>
      </c>
    </row>
    <row r="21" spans="1:10" ht="99" customHeight="1" x14ac:dyDescent="0.2">
      <c r="A21" s="210" t="s">
        <v>1295</v>
      </c>
      <c r="B21" s="190" t="s">
        <v>1314</v>
      </c>
      <c r="C21" s="191" t="s">
        <v>227</v>
      </c>
      <c r="D21" s="213" t="s">
        <v>402</v>
      </c>
      <c r="E21" s="53" t="s">
        <v>228</v>
      </c>
      <c r="F21" s="54" t="str">
        <f>VLOOKUP('38 Port of Zamboanga '!$C21,'[3]position description'!$A$1:$F$65536,5,FALSE)</f>
        <v>• Routine checking of documents for cargo and passenger clearance and conducts boarding formalities
• Checks completeness and correctness of required documents submitted for cargo clearance</v>
      </c>
      <c r="G21" s="55" t="str">
        <f>VLOOKUP('38 Port of Zamboanga '!$C21,'[3]position description'!$A$1:$F$65536,6,FALSE)</f>
        <v xml:space="preserve">Has basic knowledge on the revised TCCP 
</v>
      </c>
    </row>
    <row r="22" spans="1:10" ht="113.25" customHeight="1" x14ac:dyDescent="0.2">
      <c r="A22" s="210" t="s">
        <v>1295</v>
      </c>
      <c r="B22" s="190" t="s">
        <v>1315</v>
      </c>
      <c r="C22" s="191" t="s">
        <v>227</v>
      </c>
      <c r="D22" s="213" t="s">
        <v>402</v>
      </c>
      <c r="E22" s="53" t="s">
        <v>228</v>
      </c>
      <c r="F22" s="54" t="str">
        <f>VLOOKUP('[3]23 Port of Surigao 2'!$C25,'[3]position description'!$A$1:$F$65536,5,FALSE)</f>
        <v xml:space="preserve">• Assists the COO I in carrying out the day to day functions of the office
• Checks and verifies completeness and correctness of documents.
</v>
      </c>
      <c r="G22" s="55" t="str">
        <f>VLOOKUP('[3]23 Port of Surigao 2'!$C25,'[3]position description'!$A$1:$F$65536,6,FALSE)</f>
        <v xml:space="preserve">Has basic knowledge on the revised TCCP 
</v>
      </c>
    </row>
    <row r="23" spans="1:10" ht="104.25" customHeight="1" x14ac:dyDescent="0.2">
      <c r="A23" s="210" t="s">
        <v>1295</v>
      </c>
      <c r="B23" s="382" t="s">
        <v>1316</v>
      </c>
      <c r="C23" s="191" t="s">
        <v>1145</v>
      </c>
      <c r="D23" s="387" t="s">
        <v>402</v>
      </c>
      <c r="E23" s="54" t="s">
        <v>646</v>
      </c>
      <c r="F23" s="54" t="str">
        <f>VLOOKUP($C23,'[3]position description'!$A$1:$F$65536,5,FALSE)</f>
        <v>• Performs sub-professional or professional work and coordinates day to day work in the division</v>
      </c>
      <c r="G23" s="295" t="str">
        <f>VLOOKUP($C23,'[3]position description'!$A$1:$F$65536,6,FALSE)</f>
        <v>Ability to: perform administrative and technical functions and has basic knowledge in the use of ICT</v>
      </c>
    </row>
    <row r="24" spans="1:10" ht="110.25" customHeight="1" thickBot="1" x14ac:dyDescent="0.25">
      <c r="A24" s="388" t="s">
        <v>1295</v>
      </c>
      <c r="B24" s="149" t="s">
        <v>1317</v>
      </c>
      <c r="C24" s="35" t="s">
        <v>250</v>
      </c>
      <c r="D24" s="71">
        <v>9</v>
      </c>
      <c r="E24" s="53" t="s">
        <v>251</v>
      </c>
      <c r="F24" s="59" t="str">
        <f>VLOOKUP('[3]23 Port of Surigao 2'!$C30,'[3]position description'!$A$1:$F$65536,5,FALSE)</f>
        <v xml:space="preserve">• Performs simple but responsible sub-professional and professional work  
• Conducts studies on port operations matters
</v>
      </c>
      <c r="G24" s="126" t="str">
        <f>VLOOKUP('[3]23 Port of Surigao 2'!$C30,'[3]position description'!$A$1:$F$65536,6,FALSE)</f>
        <v xml:space="preserve">Has basic knowledge on the revised TCCP 
</v>
      </c>
    </row>
    <row r="25" spans="1:10" ht="141.75" customHeight="1" thickBot="1" x14ac:dyDescent="0.25">
      <c r="A25" s="388" t="s">
        <v>1295</v>
      </c>
      <c r="B25" s="389" t="s">
        <v>1318</v>
      </c>
      <c r="C25" s="390" t="s">
        <v>726</v>
      </c>
      <c r="D25" s="391">
        <v>8</v>
      </c>
      <c r="E25" s="392" t="s">
        <v>282</v>
      </c>
      <c r="F25" s="392" t="str">
        <f>VLOOKUP($C25,'[3]position description'!$A$1:$F$65536,5,FALSE)</f>
        <v>• Performs routine administrative support or technical program assistance work which involves disseminating information, maintaining filing systems, and performing internal administrative support work</v>
      </c>
      <c r="G25" s="393" t="str">
        <f>VLOOKUP($C25,'[3]position description'!$A$1:$F$65536,6,FALSE)</f>
        <v>Ability to: provide administrative support to the division / unit; and IT literate</v>
      </c>
    </row>
    <row r="26" spans="1:10" ht="96.75" customHeight="1" x14ac:dyDescent="0.2">
      <c r="A26" s="207" t="s">
        <v>1319</v>
      </c>
      <c r="B26" s="149" t="s">
        <v>1320</v>
      </c>
      <c r="C26" s="35" t="s">
        <v>758</v>
      </c>
      <c r="D26" s="71">
        <v>22</v>
      </c>
      <c r="E26" s="31" t="s">
        <v>1321</v>
      </c>
      <c r="F26" s="56" t="str">
        <f>VLOOKUP($C26,'[3]position description'!$A$1:$F$65536,5,FALSE)</f>
        <v>• Performs the duties and responsibilities of the Collector III in his absence</v>
      </c>
      <c r="G26" s="77" t="str">
        <f>VLOOKUP($C26,'[3]position description'!$A$1:$F$65536,6,FALSE)</f>
        <v xml:space="preserve">Ability to: lead, plan, organize and manage the administrative, technical and fiscal operations of the port/subport; develop and to see through completion plans, programs and projects; and has advance knowledge on the revised TCCP 
</v>
      </c>
    </row>
    <row r="27" spans="1:10" s="4" customFormat="1" ht="135" x14ac:dyDescent="0.2">
      <c r="A27" s="207" t="s">
        <v>1319</v>
      </c>
      <c r="B27" s="27" t="s">
        <v>1322</v>
      </c>
      <c r="C27" s="35" t="s">
        <v>364</v>
      </c>
      <c r="D27" s="187">
        <v>21</v>
      </c>
      <c r="E27" s="31" t="s">
        <v>475</v>
      </c>
      <c r="F27" s="35" t="str">
        <f>VLOOKUP($C27,'[4]position description'!$A$1:$F$65536,5,FALSE)</f>
        <v>• Performs routine managerial work and oversees the daily operations/ activities of the assigned subport</v>
      </c>
      <c r="G27" s="77" t="str">
        <f>VLOOKUP($C27,'[4]position description'!$A$1:$F$65536,6,FALSE)</f>
        <v xml:space="preserve">Ability to: lead, plan, organize and manage the administrative, technical and fiscal operations of the port/subport; develop and to see through completion plans, programs and projects; and has advance knowledge on the revised TCCP 
</v>
      </c>
      <c r="H27" s="134"/>
      <c r="I27" s="134"/>
      <c r="J27" s="134"/>
    </row>
    <row r="28" spans="1:10" ht="150" customHeight="1" x14ac:dyDescent="0.2">
      <c r="A28" s="207" t="s">
        <v>1319</v>
      </c>
      <c r="B28" s="384" t="s">
        <v>1323</v>
      </c>
      <c r="C28" s="75" t="s">
        <v>85</v>
      </c>
      <c r="D28" s="385" t="s">
        <v>395</v>
      </c>
      <c r="E28" s="31" t="s">
        <v>1300</v>
      </c>
      <c r="F28" s="35" t="str">
        <f>VLOOKUP($C28,'[3]position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28" s="65" t="str">
        <f>VLOOKUP($C28,'[3]position description'!$A$1:$F$65536,6,FALSE)</f>
        <v xml:space="preserve">Has basic to advance knowledge on the revised TCCP
</v>
      </c>
    </row>
    <row r="29" spans="1:10" ht="150" customHeight="1" x14ac:dyDescent="0.2">
      <c r="A29" s="207" t="s">
        <v>1319</v>
      </c>
      <c r="B29" s="384" t="s">
        <v>1324</v>
      </c>
      <c r="C29" s="75" t="s">
        <v>85</v>
      </c>
      <c r="D29" s="385" t="s">
        <v>395</v>
      </c>
      <c r="E29" s="31" t="s">
        <v>1300</v>
      </c>
      <c r="F29" s="35" t="str">
        <f>VLOOKUP($C29,'[3]position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29" s="65" t="str">
        <f>VLOOKUP($C29,'[3]position description'!$A$1:$F$65536,6,FALSE)</f>
        <v xml:space="preserve">Has basic to advance knowledge on the revised TCCP
</v>
      </c>
    </row>
    <row r="30" spans="1:10" ht="80.25" customHeight="1" x14ac:dyDescent="0.2">
      <c r="A30" s="207" t="s">
        <v>1319</v>
      </c>
      <c r="B30" s="190" t="s">
        <v>1325</v>
      </c>
      <c r="C30" s="191" t="s">
        <v>227</v>
      </c>
      <c r="D30" s="213" t="s">
        <v>402</v>
      </c>
      <c r="E30" s="53" t="s">
        <v>228</v>
      </c>
      <c r="F30" s="54" t="s">
        <v>229</v>
      </c>
      <c r="G30" s="55" t="s">
        <v>230</v>
      </c>
    </row>
    <row r="31" spans="1:10" ht="80.25" customHeight="1" x14ac:dyDescent="0.2">
      <c r="A31" s="207" t="s">
        <v>1319</v>
      </c>
      <c r="B31" s="190" t="s">
        <v>1326</v>
      </c>
      <c r="C31" s="191" t="s">
        <v>227</v>
      </c>
      <c r="D31" s="213" t="s">
        <v>402</v>
      </c>
      <c r="E31" s="53" t="s">
        <v>228</v>
      </c>
      <c r="F31" s="54" t="s">
        <v>229</v>
      </c>
      <c r="G31" s="55" t="s">
        <v>230</v>
      </c>
    </row>
    <row r="32" spans="1:10" ht="102" customHeight="1" x14ac:dyDescent="0.2">
      <c r="A32" s="207" t="s">
        <v>1319</v>
      </c>
      <c r="B32" s="190" t="s">
        <v>1327</v>
      </c>
      <c r="C32" s="191" t="s">
        <v>227</v>
      </c>
      <c r="D32" s="213" t="s">
        <v>402</v>
      </c>
      <c r="E32" s="53" t="s">
        <v>228</v>
      </c>
      <c r="F32" s="54" t="s">
        <v>229</v>
      </c>
      <c r="G32" s="55" t="s">
        <v>230</v>
      </c>
    </row>
    <row r="33" spans="1:10" ht="102" customHeight="1" x14ac:dyDescent="0.2">
      <c r="A33" s="207" t="s">
        <v>1319</v>
      </c>
      <c r="B33" s="220" t="s">
        <v>1328</v>
      </c>
      <c r="C33" s="191" t="s">
        <v>235</v>
      </c>
      <c r="D33" s="221" t="s">
        <v>444</v>
      </c>
      <c r="E33" s="31" t="s">
        <v>236</v>
      </c>
      <c r="F33" s="35" t="str">
        <f>VLOOKUP($C33,'[3]position description'!$A$1:$F$65536,5,FALSE)</f>
        <v>• Performs routinary functions in the areas of human resource, training, budget, general servies, records management and public information</v>
      </c>
      <c r="G33" s="65" t="str">
        <f>VLOOKUP($C33,'[3]position description'!$A$1:$F$65536,6,FALSE)</f>
        <v>Ability to: perform administrative and technical functions and has basic knowledge in the use of ICT</v>
      </c>
    </row>
    <row r="34" spans="1:10" ht="129.75" customHeight="1" x14ac:dyDescent="0.2">
      <c r="A34" s="242" t="s">
        <v>1329</v>
      </c>
      <c r="B34" s="384" t="s">
        <v>1330</v>
      </c>
      <c r="C34" s="75" t="s">
        <v>85</v>
      </c>
      <c r="D34" s="385" t="s">
        <v>395</v>
      </c>
      <c r="E34" s="31" t="s">
        <v>1300</v>
      </c>
      <c r="F34" s="35" t="str">
        <f>VLOOKUP($C34,'[3]position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34" s="65" t="str">
        <f>VLOOKUP($C34,'[3]position description'!$A$1:$F$65536,6,FALSE)</f>
        <v xml:space="preserve">Has basic to advance knowledge on the revised TCCP
</v>
      </c>
    </row>
    <row r="35" spans="1:10" ht="150" customHeight="1" x14ac:dyDescent="0.2">
      <c r="A35" s="242" t="s">
        <v>1329</v>
      </c>
      <c r="B35" s="384" t="s">
        <v>1331</v>
      </c>
      <c r="C35" s="75" t="s">
        <v>85</v>
      </c>
      <c r="D35" s="385" t="s">
        <v>395</v>
      </c>
      <c r="E35" s="31" t="s">
        <v>1300</v>
      </c>
      <c r="F35" s="35" t="str">
        <f>VLOOKUP($C35,'[3]position description'!$A$1:$F$65536,5,FALSE)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35" s="65" t="str">
        <f>VLOOKUP($C35,'[3]position description'!$A$1:$F$65536,6,FALSE)</f>
        <v xml:space="preserve">Has basic to advance knowledge on the revised TCCP
</v>
      </c>
    </row>
    <row r="36" spans="1:10" ht="109.5" customHeight="1" x14ac:dyDescent="0.2">
      <c r="A36" s="242" t="s">
        <v>1329</v>
      </c>
      <c r="B36" s="190" t="s">
        <v>1332</v>
      </c>
      <c r="C36" s="191" t="s">
        <v>227</v>
      </c>
      <c r="D36" s="213" t="s">
        <v>402</v>
      </c>
      <c r="E36" s="53" t="s">
        <v>228</v>
      </c>
      <c r="F36" s="54" t="str">
        <f>VLOOKUP('38 Port of Zamboanga '!$C36,'[3]position description'!$A$1:$F$65536,5,FALSE)</f>
        <v>• Routine checking of documents for cargo and passenger clearance and conducts boarding formalities
• Checks completeness and correctness of required documents submitted for cargo clearance</v>
      </c>
      <c r="G36" s="55" t="str">
        <f>VLOOKUP('38 Port of Zamboanga '!$C36,'[3]position description'!$A$1:$F$65536,6,FALSE)</f>
        <v xml:space="preserve">Has basic knowledge on the revised TCCP 
</v>
      </c>
    </row>
    <row r="37" spans="1:10" ht="80.25" customHeight="1" x14ac:dyDescent="0.2">
      <c r="A37" s="242" t="s">
        <v>1329</v>
      </c>
      <c r="B37" s="190" t="s">
        <v>1333</v>
      </c>
      <c r="C37" s="191" t="s">
        <v>227</v>
      </c>
      <c r="D37" s="213" t="s">
        <v>402</v>
      </c>
      <c r="E37" s="53" t="s">
        <v>228</v>
      </c>
      <c r="F37" s="54" t="s">
        <v>229</v>
      </c>
      <c r="G37" s="55" t="s">
        <v>230</v>
      </c>
    </row>
    <row r="38" spans="1:10" ht="102" customHeight="1" x14ac:dyDescent="0.2">
      <c r="A38" s="242" t="s">
        <v>1329</v>
      </c>
      <c r="B38" s="190" t="s">
        <v>1334</v>
      </c>
      <c r="C38" s="191" t="s">
        <v>227</v>
      </c>
      <c r="D38" s="213" t="s">
        <v>402</v>
      </c>
      <c r="E38" s="53" t="s">
        <v>228</v>
      </c>
      <c r="F38" s="54" t="s">
        <v>229</v>
      </c>
      <c r="G38" s="55" t="s">
        <v>230</v>
      </c>
    </row>
    <row r="39" spans="1:10" s="4" customFormat="1" ht="135" x14ac:dyDescent="0.2">
      <c r="A39" s="207" t="s">
        <v>1335</v>
      </c>
      <c r="B39" s="27" t="s">
        <v>1336</v>
      </c>
      <c r="C39" s="35" t="s">
        <v>364</v>
      </c>
      <c r="D39" s="187">
        <v>21</v>
      </c>
      <c r="E39" s="31" t="s">
        <v>475</v>
      </c>
      <c r="F39" s="35" t="str">
        <f>VLOOKUP($C39,'[4]position description'!$A$1:$F$65536,5,FALSE)</f>
        <v>• Performs routine managerial work and oversees the daily operations/ activities of the assigned subport</v>
      </c>
      <c r="G39" s="77" t="str">
        <f>VLOOKUP($C39,'[4]position description'!$A$1:$F$65536,6,FALSE)</f>
        <v xml:space="preserve">Ability to: lead, plan, organize and manage the administrative, technical and fiscal operations of the port/subport; develop and to see through completion plans, programs and projects; and has advance knowledge on the revised TCCP 
</v>
      </c>
      <c r="H39" s="134"/>
      <c r="I39" s="134"/>
      <c r="J39" s="134"/>
    </row>
    <row r="40" spans="1:10" ht="126" customHeight="1" x14ac:dyDescent="0.2">
      <c r="A40" s="207" t="s">
        <v>1335</v>
      </c>
      <c r="B40" s="149" t="s">
        <v>1337</v>
      </c>
      <c r="C40" s="35" t="s">
        <v>250</v>
      </c>
      <c r="D40" s="71">
        <v>9</v>
      </c>
      <c r="E40" s="53" t="s">
        <v>251</v>
      </c>
      <c r="F40" s="59" t="s">
        <v>628</v>
      </c>
      <c r="G40" s="126" t="s">
        <v>230</v>
      </c>
    </row>
    <row r="41" spans="1:10" ht="137.25" customHeight="1" x14ac:dyDescent="0.2">
      <c r="A41" s="207" t="s">
        <v>1335</v>
      </c>
      <c r="B41" s="149" t="s">
        <v>1338</v>
      </c>
      <c r="C41" s="35" t="s">
        <v>250</v>
      </c>
      <c r="D41" s="71">
        <v>9</v>
      </c>
      <c r="E41" s="53" t="s">
        <v>251</v>
      </c>
      <c r="F41" s="59" t="s">
        <v>628</v>
      </c>
      <c r="G41" s="126" t="s">
        <v>230</v>
      </c>
    </row>
    <row r="42" spans="1:10" s="4" customFormat="1" ht="135" x14ac:dyDescent="0.2">
      <c r="A42" s="207" t="s">
        <v>1339</v>
      </c>
      <c r="B42" s="27" t="s">
        <v>1340</v>
      </c>
      <c r="C42" s="35" t="s">
        <v>364</v>
      </c>
      <c r="D42" s="187">
        <v>21</v>
      </c>
      <c r="E42" s="31" t="s">
        <v>475</v>
      </c>
      <c r="F42" s="35" t="str">
        <f>VLOOKUP($C42,'[4]position description'!$A$1:$F$65536,5,FALSE)</f>
        <v>• Performs routine managerial work and oversees the daily operations/ activities of the assigned subport</v>
      </c>
      <c r="G42" s="77" t="str">
        <f>VLOOKUP($C42,'[4]position description'!$A$1:$F$65536,6,FALSE)</f>
        <v xml:space="preserve">Ability to: lead, plan, organize and manage the administrative, technical and fiscal operations of the port/subport; develop and to see through completion plans, programs and projects; and has advance knowledge on the revised TCCP 
</v>
      </c>
      <c r="H42" s="134"/>
      <c r="I42" s="134"/>
      <c r="J42" s="134"/>
    </row>
    <row r="43" spans="1:10" ht="105.75" customHeight="1" x14ac:dyDescent="0.2">
      <c r="A43" s="207" t="s">
        <v>1339</v>
      </c>
      <c r="B43" s="190" t="s">
        <v>1341</v>
      </c>
      <c r="C43" s="191" t="s">
        <v>227</v>
      </c>
      <c r="D43" s="213" t="s">
        <v>402</v>
      </c>
      <c r="E43" s="53" t="s">
        <v>228</v>
      </c>
      <c r="F43" s="54" t="s">
        <v>229</v>
      </c>
      <c r="G43" s="55" t="s">
        <v>230</v>
      </c>
    </row>
    <row r="44" spans="1:10" ht="98.25" customHeight="1" thickBot="1" x14ac:dyDescent="0.25">
      <c r="A44" s="388" t="s">
        <v>1339</v>
      </c>
      <c r="B44" s="496" t="s">
        <v>1342</v>
      </c>
      <c r="C44" s="497" t="s">
        <v>227</v>
      </c>
      <c r="D44" s="453" t="s">
        <v>402</v>
      </c>
      <c r="E44" s="392" t="s">
        <v>228</v>
      </c>
      <c r="F44" s="390" t="s">
        <v>229</v>
      </c>
      <c r="G44" s="393" t="s">
        <v>230</v>
      </c>
    </row>
    <row r="45" spans="1:10" ht="90.75" customHeight="1" x14ac:dyDescent="0.2">
      <c r="A45" s="394"/>
      <c r="B45" s="395"/>
      <c r="C45" s="218"/>
      <c r="D45" s="396"/>
      <c r="E45" s="82"/>
      <c r="F45" s="259"/>
      <c r="G45" s="82"/>
    </row>
  </sheetData>
  <sheetProtection algorithmName="SHA-512" hashValue="Lc+HAyKQTwlg2/tXb0CFXMQh2YCCOpOD3Cy9RkBG+GT8humfXzZJk1zH5naDY9yYUvdcSGPvRDBwXDcyJkkbjw==" saltValue="/MzfSfgawd1gvNwerru7ew==" spinCount="100000" sheet="1" formatCells="0" formatColumns="0" formatRows="0" insertColumns="0" insertRows="0" insertHyperlinks="0" deleteColumns="0" deleteRows="0" sort="0" autoFilter="0" pivotTables="0"/>
  <autoFilter ref="A6:G44"/>
  <mergeCells count="5">
    <mergeCell ref="A2:G2"/>
    <mergeCell ref="D17:D18"/>
    <mergeCell ref="E17:E18"/>
    <mergeCell ref="F17:F18"/>
    <mergeCell ref="G17:G18"/>
  </mergeCells>
  <pageMargins left="0.7" right="0.7" top="0.75" bottom="0.75" header="0.3" footer="0.3"/>
  <pageSetup paperSize="5" scale="70"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7"/>
  <sheetViews>
    <sheetView zoomScale="70" zoomScaleNormal="70" zoomScaleSheetLayoutView="70" workbookViewId="0">
      <pane xSplit="3" ySplit="4" topLeftCell="D5" activePane="bottomRight" state="frozen"/>
      <selection activeCell="G9" sqref="G9"/>
      <selection pane="topRight" activeCell="G9" sqref="G9"/>
      <selection pane="bottomLeft" activeCell="G9" sqref="G9"/>
      <selection pane="bottomRight" activeCell="A2" sqref="A2:G2"/>
    </sheetView>
  </sheetViews>
  <sheetFormatPr defaultRowHeight="14.25" x14ac:dyDescent="0.2"/>
  <cols>
    <col min="1" max="1" width="55.5703125" style="272" bestFit="1" customWidth="1"/>
    <col min="2" max="2" width="29.42578125" style="273" bestFit="1" customWidth="1"/>
    <col min="3" max="3" width="32.28515625" style="274" bestFit="1" customWidth="1"/>
    <col min="4" max="4" width="5.5703125" style="275" bestFit="1" customWidth="1"/>
    <col min="5" max="5" width="30.28515625" style="277" customWidth="1"/>
    <col min="6" max="6" width="35.85546875" style="272" customWidth="1"/>
    <col min="7" max="7" width="34.85546875" style="277" customWidth="1"/>
    <col min="8" max="9" width="9.140625" style="278" customWidth="1"/>
    <col min="10" max="10" width="11.7109375" style="278" customWidth="1"/>
    <col min="11" max="16384" width="9.140625" style="278"/>
  </cols>
  <sheetData>
    <row r="1" spans="1:7" x14ac:dyDescent="0.2">
      <c r="E1" s="276"/>
    </row>
    <row r="2" spans="1:7" ht="22.5" x14ac:dyDescent="0.3">
      <c r="A2" s="623" t="s">
        <v>0</v>
      </c>
      <c r="B2" s="623"/>
      <c r="C2" s="623"/>
      <c r="D2" s="623"/>
      <c r="E2" s="623"/>
      <c r="F2" s="623"/>
      <c r="G2" s="623"/>
    </row>
    <row r="3" spans="1:7" ht="15" thickBot="1" x14ac:dyDescent="0.25">
      <c r="A3" s="279"/>
      <c r="B3" s="280"/>
      <c r="C3" s="281"/>
      <c r="D3" s="282"/>
      <c r="E3" s="283"/>
      <c r="F3" s="282"/>
      <c r="G3" s="283"/>
    </row>
    <row r="4" spans="1:7" ht="54" x14ac:dyDescent="0.2">
      <c r="A4" s="95" t="s">
        <v>1</v>
      </c>
      <c r="B4" s="96" t="s">
        <v>2</v>
      </c>
      <c r="C4" s="97" t="s">
        <v>3</v>
      </c>
      <c r="D4" s="200" t="s">
        <v>4</v>
      </c>
      <c r="E4" s="98" t="s">
        <v>5</v>
      </c>
      <c r="F4" s="98" t="s">
        <v>6</v>
      </c>
      <c r="G4" s="99" t="s">
        <v>7</v>
      </c>
    </row>
    <row r="5" spans="1:7" x14ac:dyDescent="0.2">
      <c r="A5" s="284"/>
      <c r="B5" s="285"/>
      <c r="C5" s="286"/>
      <c r="D5" s="287"/>
      <c r="E5" s="288"/>
      <c r="F5" s="287"/>
      <c r="G5" s="289"/>
    </row>
    <row r="6" spans="1:7" ht="18" x14ac:dyDescent="0.2">
      <c r="A6" s="673" t="s">
        <v>1749</v>
      </c>
      <c r="B6" s="674"/>
      <c r="C6" s="674"/>
      <c r="D6" s="674"/>
      <c r="E6" s="674"/>
      <c r="F6" s="674"/>
      <c r="G6" s="675"/>
    </row>
    <row r="7" spans="1:7" ht="58.5" customHeight="1" x14ac:dyDescent="0.2">
      <c r="A7" s="296" t="s">
        <v>1140</v>
      </c>
      <c r="B7" s="220" t="s">
        <v>1141</v>
      </c>
      <c r="C7" s="236" t="s">
        <v>752</v>
      </c>
      <c r="D7" s="671">
        <v>15</v>
      </c>
      <c r="E7" s="672" t="s">
        <v>753</v>
      </c>
      <c r="F7" s="666" t="str">
        <f>VLOOKUP($C7,'[1]position description'!$A:$F,5,FALSE)</f>
        <v xml:space="preserve">• Plans, directs, and coordinates the work of technical and non-professional employees which involves the application of technical and administrative functions   </v>
      </c>
      <c r="G7" s="667" t="str">
        <f>VLOOKUP($C7,'[1]position description'!$A:$F,6,FALSE)</f>
        <v>Ability to: systematically apply management procedures and practices by providing the necessary information to address possible risks in its area of concern; and perform administrative and technical functions</v>
      </c>
    </row>
    <row r="8" spans="1:7" ht="87" customHeight="1" x14ac:dyDescent="0.2">
      <c r="A8" s="296" t="s">
        <v>1142</v>
      </c>
      <c r="B8" s="220" t="s">
        <v>1143</v>
      </c>
      <c r="C8" s="236" t="s">
        <v>752</v>
      </c>
      <c r="D8" s="671"/>
      <c r="E8" s="672"/>
      <c r="F8" s="666"/>
      <c r="G8" s="667"/>
    </row>
    <row r="9" spans="1:7" ht="40.5" customHeight="1" x14ac:dyDescent="0.2">
      <c r="A9" s="291" t="s">
        <v>1140</v>
      </c>
      <c r="B9" s="292" t="s">
        <v>1144</v>
      </c>
      <c r="C9" s="236" t="s">
        <v>1145</v>
      </c>
      <c r="D9" s="671">
        <v>11</v>
      </c>
      <c r="E9" s="670" t="s">
        <v>1744</v>
      </c>
      <c r="F9" s="669" t="s">
        <v>647</v>
      </c>
      <c r="G9" s="668" t="s">
        <v>237</v>
      </c>
    </row>
    <row r="10" spans="1:7" ht="40.5" customHeight="1" x14ac:dyDescent="0.2">
      <c r="A10" s="296" t="s">
        <v>1142</v>
      </c>
      <c r="B10" s="220" t="s">
        <v>1745</v>
      </c>
      <c r="C10" s="236" t="s">
        <v>1145</v>
      </c>
      <c r="D10" s="671"/>
      <c r="E10" s="669"/>
      <c r="F10" s="669"/>
      <c r="G10" s="668"/>
    </row>
    <row r="11" spans="1:7" ht="40.5" customHeight="1" x14ac:dyDescent="0.2">
      <c r="A11" s="296" t="s">
        <v>1142</v>
      </c>
      <c r="B11" s="220" t="s">
        <v>1746</v>
      </c>
      <c r="C11" s="236" t="s">
        <v>1145</v>
      </c>
      <c r="D11" s="671"/>
      <c r="E11" s="669"/>
      <c r="F11" s="669"/>
      <c r="G11" s="668"/>
    </row>
    <row r="12" spans="1:7" ht="112.5" customHeight="1" x14ac:dyDescent="0.2">
      <c r="A12" s="291" t="s">
        <v>1142</v>
      </c>
      <c r="B12" s="292" t="s">
        <v>1146</v>
      </c>
      <c r="C12" s="236" t="s">
        <v>235</v>
      </c>
      <c r="D12" s="314">
        <v>10</v>
      </c>
      <c r="E12" s="35" t="s">
        <v>236</v>
      </c>
      <c r="F12" s="35" t="s">
        <v>1773</v>
      </c>
      <c r="G12" s="77" t="s">
        <v>237</v>
      </c>
    </row>
    <row r="13" spans="1:7" ht="135" x14ac:dyDescent="0.2">
      <c r="A13" s="296" t="s">
        <v>1140</v>
      </c>
      <c r="B13" s="220" t="s">
        <v>1147</v>
      </c>
      <c r="C13" s="236" t="s">
        <v>726</v>
      </c>
      <c r="D13" s="297">
        <v>8</v>
      </c>
      <c r="E13" s="35" t="s">
        <v>1765</v>
      </c>
      <c r="F13" s="35" t="str">
        <f>VLOOKUP($C13,'[1]position description'!$A:$F,5,FALSE)</f>
        <v>• Performs routine administrative support or technical program assistance work which involves disseminating information, maintaining filing systems, and performing internal administrative support work</v>
      </c>
      <c r="G13" s="77" t="str">
        <f>VLOOKUP($C13,'[1]position description'!$A:$F,6,FALSE)</f>
        <v>Ability to: provide administrative support to the division / unit; and IT literate</v>
      </c>
    </row>
    <row r="14" spans="1:7" ht="29.25" customHeight="1" x14ac:dyDescent="0.2">
      <c r="A14" s="296" t="s">
        <v>1148</v>
      </c>
      <c r="B14" s="499" t="s">
        <v>1149</v>
      </c>
      <c r="C14" s="236" t="s">
        <v>284</v>
      </c>
      <c r="D14" s="664">
        <v>7</v>
      </c>
      <c r="E14" s="666" t="s">
        <v>1768</v>
      </c>
      <c r="F14" s="666" t="s">
        <v>1150</v>
      </c>
      <c r="G14" s="667" t="s">
        <v>361</v>
      </c>
    </row>
    <row r="15" spans="1:7" ht="93.75" customHeight="1" x14ac:dyDescent="0.2">
      <c r="A15" s="296" t="s">
        <v>1148</v>
      </c>
      <c r="B15" s="220" t="s">
        <v>1151</v>
      </c>
      <c r="C15" s="236" t="s">
        <v>284</v>
      </c>
      <c r="D15" s="665"/>
      <c r="E15" s="666"/>
      <c r="F15" s="666"/>
      <c r="G15" s="667"/>
    </row>
    <row r="16" spans="1:7" ht="137.25" customHeight="1" thickBot="1" x14ac:dyDescent="0.25">
      <c r="A16" s="483" t="s">
        <v>1140</v>
      </c>
      <c r="B16" s="484" t="s">
        <v>1152</v>
      </c>
      <c r="C16" s="485" t="s">
        <v>1153</v>
      </c>
      <c r="D16" s="486">
        <v>19</v>
      </c>
      <c r="E16" s="390" t="s">
        <v>1154</v>
      </c>
      <c r="F16" s="390" t="s">
        <v>1155</v>
      </c>
      <c r="G16" s="424" t="s">
        <v>1156</v>
      </c>
    </row>
    <row r="17" spans="10:10" x14ac:dyDescent="0.2">
      <c r="J17" s="298"/>
    </row>
  </sheetData>
  <sheetProtection algorithmName="SHA-512" hashValue="N2/I7sQp+/Bq7NRglKCxGITSlm9rOhONgj8DJ1e73RHDhcgXqHf1JexHIave5+fezSUsCr38shs5Fao9AuLtDw==" saltValue="qvSJIB+x6y7ViLrltEv7VA==" spinCount="100000" sheet="1" formatCells="0" formatColumns="0" formatRows="0" insertColumns="0" insertRows="0" insertHyperlinks="0" deleteColumns="0" deleteRows="0" sort="0" autoFilter="0" pivotTables="0"/>
  <mergeCells count="14">
    <mergeCell ref="D7:D8"/>
    <mergeCell ref="A2:G2"/>
    <mergeCell ref="E7:E8"/>
    <mergeCell ref="F7:F8"/>
    <mergeCell ref="G7:G8"/>
    <mergeCell ref="A6:G6"/>
    <mergeCell ref="D14:D15"/>
    <mergeCell ref="E14:E15"/>
    <mergeCell ref="F14:F15"/>
    <mergeCell ref="G14:G15"/>
    <mergeCell ref="G9:G11"/>
    <mergeCell ref="F9:F11"/>
    <mergeCell ref="E9:E11"/>
    <mergeCell ref="D9:D11"/>
  </mergeCells>
  <pageMargins left="0.7" right="0.7" top="0.75" bottom="0.5" header="0.3" footer="0.3"/>
  <pageSetup paperSize="281"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A70"/>
  <sheetViews>
    <sheetView zoomScale="70" zoomScaleNormal="70" zoomScaleSheetLayoutView="55" workbookViewId="0">
      <pane xSplit="3" ySplit="4" topLeftCell="D5" activePane="bottomRight" state="frozen"/>
      <selection activeCell="G9" sqref="G9"/>
      <selection pane="topRight" activeCell="G9" sqref="G9"/>
      <selection pane="bottomLeft" activeCell="G9" sqref="G9"/>
      <selection pane="bottomRight" activeCell="B6" sqref="B6"/>
    </sheetView>
  </sheetViews>
  <sheetFormatPr defaultRowHeight="11.25" x14ac:dyDescent="0.15"/>
  <cols>
    <col min="1" max="1" width="39.42578125" style="307" customWidth="1"/>
    <col min="2" max="2" width="27.28515625" style="83" customWidth="1"/>
    <col min="3" max="3" width="25.5703125" style="197" customWidth="1"/>
    <col min="4" max="4" width="6.7109375" style="397" customWidth="1"/>
    <col min="5" max="5" width="30.28515625" style="88" customWidth="1"/>
    <col min="6" max="6" width="35.85546875" style="70" customWidth="1"/>
    <col min="7" max="7" width="34.85546875" style="88" customWidth="1"/>
    <col min="8" max="9" width="9.140625" style="8" customWidth="1"/>
    <col min="10" max="10" width="11.7109375" style="8" customWidth="1"/>
    <col min="11" max="96" width="9.140625" style="8"/>
    <col min="97" max="131" width="9.140625" style="57"/>
    <col min="132" max="16384" width="9.140625" style="8"/>
  </cols>
  <sheetData>
    <row r="1" spans="1:131" x14ac:dyDescent="0.15">
      <c r="E1" s="87"/>
    </row>
    <row r="2" spans="1:131" ht="22.5" x14ac:dyDescent="0.3">
      <c r="A2" s="623" t="s">
        <v>0</v>
      </c>
      <c r="B2" s="623"/>
      <c r="C2" s="623"/>
      <c r="D2" s="623"/>
      <c r="E2" s="623"/>
      <c r="F2" s="623"/>
      <c r="G2" s="623"/>
    </row>
    <row r="3" spans="1:131" ht="12" thickBot="1" x14ac:dyDescent="0.2">
      <c r="A3" s="308"/>
      <c r="B3" s="90"/>
      <c r="C3" s="199"/>
      <c r="D3" s="94"/>
      <c r="E3" s="93"/>
      <c r="F3" s="94"/>
      <c r="G3" s="93"/>
    </row>
    <row r="4" spans="1:131" s="100" customFormat="1" ht="54" x14ac:dyDescent="0.25">
      <c r="A4" s="95" t="s">
        <v>1</v>
      </c>
      <c r="B4" s="96" t="s">
        <v>2</v>
      </c>
      <c r="C4" s="97" t="s">
        <v>3</v>
      </c>
      <c r="D4" s="200" t="s">
        <v>4</v>
      </c>
      <c r="E4" s="98" t="s">
        <v>5</v>
      </c>
      <c r="F4" s="98" t="s">
        <v>6</v>
      </c>
      <c r="G4" s="99" t="s">
        <v>7</v>
      </c>
      <c r="CS4" s="398"/>
      <c r="CT4" s="398"/>
      <c r="CU4" s="398"/>
      <c r="CV4" s="398"/>
      <c r="CW4" s="398"/>
      <c r="CX4" s="398"/>
      <c r="CY4" s="398"/>
      <c r="CZ4" s="398"/>
      <c r="DA4" s="398"/>
      <c r="DB4" s="398"/>
      <c r="DC4" s="398"/>
      <c r="DD4" s="398"/>
      <c r="DE4" s="398"/>
      <c r="DF4" s="398"/>
      <c r="DG4" s="398"/>
      <c r="DH4" s="398"/>
      <c r="DI4" s="398"/>
      <c r="DJ4" s="398"/>
      <c r="DK4" s="398"/>
      <c r="DL4" s="398"/>
      <c r="DM4" s="398"/>
      <c r="DN4" s="398"/>
      <c r="DO4" s="398"/>
      <c r="DP4" s="398"/>
      <c r="DQ4" s="398"/>
      <c r="DR4" s="398"/>
      <c r="DS4" s="398"/>
      <c r="DT4" s="398"/>
      <c r="DU4" s="398"/>
      <c r="DV4" s="398"/>
      <c r="DW4" s="398"/>
      <c r="DX4" s="398"/>
      <c r="DY4" s="398"/>
      <c r="DZ4" s="398"/>
      <c r="EA4" s="398"/>
    </row>
    <row r="5" spans="1:131" s="100" customFormat="1" ht="18" x14ac:dyDescent="0.25">
      <c r="A5" s="584" t="s">
        <v>1343</v>
      </c>
      <c r="B5" s="400"/>
      <c r="C5" s="401"/>
      <c r="D5" s="402"/>
      <c r="E5" s="204"/>
      <c r="F5" s="403"/>
      <c r="G5" s="404"/>
      <c r="CS5" s="398"/>
      <c r="CT5" s="398"/>
      <c r="CU5" s="398"/>
      <c r="CV5" s="398"/>
      <c r="CW5" s="398"/>
      <c r="CX5" s="398"/>
      <c r="CY5" s="398"/>
      <c r="CZ5" s="398"/>
      <c r="DA5" s="398"/>
      <c r="DB5" s="398"/>
      <c r="DC5" s="398"/>
      <c r="DD5" s="398"/>
      <c r="DE5" s="398"/>
      <c r="DF5" s="398"/>
      <c r="DG5" s="398"/>
      <c r="DH5" s="398"/>
      <c r="DI5" s="398"/>
      <c r="DJ5" s="398"/>
      <c r="DK5" s="398"/>
      <c r="DL5" s="398"/>
      <c r="DM5" s="398"/>
      <c r="DN5" s="398"/>
      <c r="DO5" s="398"/>
      <c r="DP5" s="398"/>
      <c r="DQ5" s="398"/>
      <c r="DR5" s="398"/>
      <c r="DS5" s="398"/>
      <c r="DT5" s="398"/>
      <c r="DU5" s="398"/>
      <c r="DV5" s="398"/>
      <c r="DW5" s="398"/>
      <c r="DX5" s="398"/>
      <c r="DY5" s="398"/>
      <c r="DZ5" s="398"/>
      <c r="EA5" s="398"/>
    </row>
    <row r="6" spans="1:131" ht="120" x14ac:dyDescent="0.15">
      <c r="A6" s="585" t="s">
        <v>1762</v>
      </c>
      <c r="B6" s="149" t="s">
        <v>1345</v>
      </c>
      <c r="C6" s="129" t="s">
        <v>413</v>
      </c>
      <c r="D6" s="567">
        <v>21</v>
      </c>
      <c r="E6" s="561" t="s">
        <v>414</v>
      </c>
      <c r="F6" s="561" t="str">
        <f>VLOOKUP($C6,'[2]position description'!$A:$F,5,FALSE)</f>
        <v>• Performs professional legal work ranging from generalized to specialized assignments 
• Conducts research, profiling, prepares legal documents, submit periodic reports on status of cases and conducts/attends hearing</v>
      </c>
      <c r="G6" s="562" t="str">
        <f>VLOOKUP($C6,'[2]position description'!$A:$F,6,FALSE)</f>
        <v>Ability to: recognize, interpret and apply provisions of the TCCP, customs administrative Orders &amp; Memoranda as well as the jurisprudence on revenue Laws and in the prosecution of administrative and criminal cases</v>
      </c>
    </row>
    <row r="7" spans="1:131" s="134" customFormat="1" ht="105" x14ac:dyDescent="0.2">
      <c r="A7" s="63" t="s">
        <v>1346</v>
      </c>
      <c r="B7" s="74" t="s">
        <v>1347</v>
      </c>
      <c r="C7" s="74" t="s">
        <v>62</v>
      </c>
      <c r="D7" s="573">
        <v>18</v>
      </c>
      <c r="E7" s="564" t="s">
        <v>63</v>
      </c>
      <c r="F7" s="564" t="s">
        <v>64</v>
      </c>
      <c r="G7" s="563" t="s">
        <v>65</v>
      </c>
      <c r="CS7" s="408"/>
      <c r="CT7" s="408"/>
      <c r="CU7" s="408"/>
      <c r="CV7" s="408"/>
      <c r="CW7" s="408"/>
      <c r="CX7" s="408"/>
      <c r="CY7" s="408"/>
      <c r="CZ7" s="408"/>
      <c r="DA7" s="408"/>
      <c r="DB7" s="408"/>
      <c r="DC7" s="408"/>
      <c r="DD7" s="408"/>
      <c r="DE7" s="408"/>
      <c r="DF7" s="408"/>
      <c r="DG7" s="408"/>
      <c r="DH7" s="408"/>
      <c r="DI7" s="408"/>
      <c r="DJ7" s="408"/>
      <c r="DK7" s="408"/>
      <c r="DL7" s="408"/>
      <c r="DM7" s="408"/>
      <c r="DN7" s="408"/>
      <c r="DO7" s="408"/>
      <c r="DP7" s="408"/>
      <c r="DQ7" s="408"/>
      <c r="DR7" s="408"/>
      <c r="DS7" s="408"/>
      <c r="DT7" s="408"/>
      <c r="DU7" s="408"/>
      <c r="DV7" s="408"/>
      <c r="DW7" s="408"/>
      <c r="DX7" s="408"/>
      <c r="DY7" s="408"/>
      <c r="DZ7" s="408"/>
      <c r="EA7" s="408"/>
    </row>
    <row r="8" spans="1:131" ht="15" customHeight="1" x14ac:dyDescent="0.15">
      <c r="A8" s="63" t="s">
        <v>1348</v>
      </c>
      <c r="B8" s="149" t="s">
        <v>1349</v>
      </c>
      <c r="C8" s="129" t="s">
        <v>1350</v>
      </c>
      <c r="D8" s="676">
        <v>18</v>
      </c>
      <c r="E8" s="666" t="s">
        <v>1351</v>
      </c>
      <c r="F8" s="666" t="str">
        <f>VLOOKUP($C8,'[2]position description'!$A:$F,5,FALSE)</f>
        <v>• Performs complex range of intelligence and investigative activities in the detection, deterrence and prevention of commercial fraud, smuggling, intellectual property rights violation, terrorism, corruption, mismanagement, gross or aggravated misconduct, or misconduct that may be criminal in nature</v>
      </c>
      <c r="G8" s="667" t="str">
        <f>VLOOKUP($C8,'[2]position description'!$A:$F,6,FALSE)</f>
        <v>Ability to: conduct investigations as well as to gather, analyze, review and verify information on activities of identified subject or potential adversary relating to customs fraud and port security; comprehend, decide &amp; apply customs laws &amp; procedures</v>
      </c>
    </row>
    <row r="9" spans="1:131" ht="15" customHeight="1" x14ac:dyDescent="0.15">
      <c r="A9" s="63" t="s">
        <v>1348</v>
      </c>
      <c r="B9" s="74" t="s">
        <v>1352</v>
      </c>
      <c r="C9" s="74" t="s">
        <v>1353</v>
      </c>
      <c r="D9" s="676"/>
      <c r="E9" s="666"/>
      <c r="F9" s="666"/>
      <c r="G9" s="667"/>
    </row>
    <row r="10" spans="1:131" ht="15" customHeight="1" x14ac:dyDescent="0.15">
      <c r="A10" s="63" t="s">
        <v>1348</v>
      </c>
      <c r="B10" s="74" t="s">
        <v>1354</v>
      </c>
      <c r="C10" s="74" t="s">
        <v>1353</v>
      </c>
      <c r="D10" s="676"/>
      <c r="E10" s="666"/>
      <c r="F10" s="666"/>
      <c r="G10" s="667"/>
    </row>
    <row r="11" spans="1:131" ht="15" x14ac:dyDescent="0.15">
      <c r="A11" s="63" t="s">
        <v>1348</v>
      </c>
      <c r="B11" s="149" t="s">
        <v>1355</v>
      </c>
      <c r="C11" s="129" t="s">
        <v>1350</v>
      </c>
      <c r="D11" s="676"/>
      <c r="E11" s="666" t="s">
        <v>1356</v>
      </c>
      <c r="F11" s="666" t="str">
        <f>VLOOKUP($C11,'[2]position description'!$A:$F,4,FALSE)</f>
        <v>Education:  Bachelor's degree relevant to the job                  
Experience:  2 years of relevant experience                
Training:  8 hours of relevant training    
Eligibility:  Career Service Professional or its equivalent</v>
      </c>
      <c r="G11" s="667" t="str">
        <f>VLOOKUP($C11,'[2]position description'!$A:$F,4,FALSE)</f>
        <v>Education:  Bachelor's degree relevant to the job                  
Experience:  2 years of relevant experience                
Training:  8 hours of relevant training    
Eligibility:  Career Service Professional or its equivalent</v>
      </c>
    </row>
    <row r="12" spans="1:131" ht="139.5" customHeight="1" x14ac:dyDescent="0.15">
      <c r="A12" s="63" t="s">
        <v>1348</v>
      </c>
      <c r="B12" s="149" t="s">
        <v>1357</v>
      </c>
      <c r="C12" s="75" t="s">
        <v>85</v>
      </c>
      <c r="D12" s="573" t="s">
        <v>395</v>
      </c>
      <c r="E12" s="561" t="s">
        <v>1300</v>
      </c>
      <c r="F12" s="564" t="str">
        <f>VLOOKUP($C12,'[2]position description'!$A:$F,5,FALSE)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12" s="562" t="str">
        <f>VLOOKUP($C12,'[2]position description'!$A:$F,6,FALSE)</f>
        <v xml:space="preserve">Has basic to advance knowledge on the revised TCCP
</v>
      </c>
    </row>
    <row r="13" spans="1:131" ht="98.25" customHeight="1" x14ac:dyDescent="0.15">
      <c r="A13" s="63" t="s">
        <v>1348</v>
      </c>
      <c r="B13" s="74" t="s">
        <v>1358</v>
      </c>
      <c r="C13" s="74" t="s">
        <v>645</v>
      </c>
      <c r="D13" s="573">
        <v>11</v>
      </c>
      <c r="E13" s="564" t="s">
        <v>646</v>
      </c>
      <c r="F13" s="564" t="s">
        <v>647</v>
      </c>
      <c r="G13" s="563" t="s">
        <v>237</v>
      </c>
    </row>
    <row r="14" spans="1:131" ht="15" customHeight="1" x14ac:dyDescent="0.15">
      <c r="A14" s="585" t="s">
        <v>1762</v>
      </c>
      <c r="B14" s="149" t="s">
        <v>1359</v>
      </c>
      <c r="C14" s="129" t="s">
        <v>1360</v>
      </c>
      <c r="D14" s="676">
        <v>15</v>
      </c>
      <c r="E14" s="666" t="s">
        <v>435</v>
      </c>
      <c r="F14" s="666" t="str">
        <f>VLOOKUP($C14,'[2]position description'!$A:$F,5,FALSE)</f>
        <v>• Supervises work of lower level investigators and may delegate segments of investigative cases
• Performs a broader range of investigative activities in the prevention and detection of violations of laws, rules and regulations falling within the bureau's jurisdiction</v>
      </c>
      <c r="G14" s="667" t="str">
        <f>VLOOKUP($C14,'[2]position description'!$A:$F,6,FALSE)</f>
        <v>Ability to: communicate facts and ideas clearly and effectively; conduct investigations as well as to gather, analyze, review and verify information on activities of identified subject or potential adversary relating to customs fraud and port security; comprehend, decide &amp; apply customs laws &amp; procedures</v>
      </c>
    </row>
    <row r="15" spans="1:131" ht="30" x14ac:dyDescent="0.15">
      <c r="A15" s="585" t="s">
        <v>1762</v>
      </c>
      <c r="B15" s="149" t="s">
        <v>1361</v>
      </c>
      <c r="C15" s="129" t="s">
        <v>1360</v>
      </c>
      <c r="D15" s="676"/>
      <c r="E15" s="666"/>
      <c r="F15" s="666"/>
      <c r="G15" s="667"/>
    </row>
    <row r="16" spans="1:131" s="302" customFormat="1" ht="15" customHeight="1" x14ac:dyDescent="0.2">
      <c r="A16" s="417" t="s">
        <v>1348</v>
      </c>
      <c r="B16" s="144" t="s">
        <v>1362</v>
      </c>
      <c r="C16" s="144" t="s">
        <v>1363</v>
      </c>
      <c r="D16" s="676">
        <v>11</v>
      </c>
      <c r="E16" s="672" t="s">
        <v>1364</v>
      </c>
      <c r="F16" s="666" t="s">
        <v>1365</v>
      </c>
      <c r="G16" s="667" t="s">
        <v>1366</v>
      </c>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row>
    <row r="17" spans="1:131" s="302" customFormat="1" ht="15" customHeight="1" x14ac:dyDescent="0.2">
      <c r="A17" s="417" t="s">
        <v>1348</v>
      </c>
      <c r="B17" s="144" t="s">
        <v>1367</v>
      </c>
      <c r="C17" s="144" t="s">
        <v>1363</v>
      </c>
      <c r="D17" s="676"/>
      <c r="E17" s="672"/>
      <c r="F17" s="666"/>
      <c r="G17" s="66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row>
    <row r="18" spans="1:131" s="302" customFormat="1" ht="15" customHeight="1" x14ac:dyDescent="0.2">
      <c r="A18" s="417" t="s">
        <v>1348</v>
      </c>
      <c r="B18" s="144" t="s">
        <v>1368</v>
      </c>
      <c r="C18" s="144" t="s">
        <v>1363</v>
      </c>
      <c r="D18" s="676"/>
      <c r="E18" s="672"/>
      <c r="F18" s="666"/>
      <c r="G18" s="66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row>
    <row r="19" spans="1:131" s="302" customFormat="1" ht="15" customHeight="1" x14ac:dyDescent="0.2">
      <c r="A19" s="417" t="s">
        <v>1348</v>
      </c>
      <c r="B19" s="144" t="s">
        <v>1369</v>
      </c>
      <c r="C19" s="144" t="s">
        <v>1363</v>
      </c>
      <c r="D19" s="676"/>
      <c r="E19" s="672"/>
      <c r="F19" s="666"/>
      <c r="G19" s="66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row>
    <row r="20" spans="1:131" s="302" customFormat="1" ht="15" customHeight="1" x14ac:dyDescent="0.2">
      <c r="A20" s="417" t="s">
        <v>1348</v>
      </c>
      <c r="B20" s="144" t="s">
        <v>1370</v>
      </c>
      <c r="C20" s="144" t="s">
        <v>1363</v>
      </c>
      <c r="D20" s="676"/>
      <c r="E20" s="672"/>
      <c r="F20" s="666"/>
      <c r="G20" s="66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row>
    <row r="21" spans="1:131" s="302" customFormat="1" ht="15" customHeight="1" x14ac:dyDescent="0.2">
      <c r="A21" s="417" t="s">
        <v>1348</v>
      </c>
      <c r="B21" s="144" t="s">
        <v>1371</v>
      </c>
      <c r="C21" s="144" t="s">
        <v>1363</v>
      </c>
      <c r="D21" s="676"/>
      <c r="E21" s="672"/>
      <c r="F21" s="666"/>
      <c r="G21" s="66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row>
    <row r="22" spans="1:131" s="302" customFormat="1" ht="78" customHeight="1" x14ac:dyDescent="0.2">
      <c r="A22" s="417" t="s">
        <v>1348</v>
      </c>
      <c r="B22" s="144" t="s">
        <v>1372</v>
      </c>
      <c r="C22" s="144" t="s">
        <v>1363</v>
      </c>
      <c r="D22" s="676"/>
      <c r="E22" s="672"/>
      <c r="F22" s="666"/>
      <c r="G22" s="66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row>
    <row r="23" spans="1:131" ht="165" x14ac:dyDescent="0.15">
      <c r="A23" s="63" t="s">
        <v>1346</v>
      </c>
      <c r="B23" s="74" t="s">
        <v>1373</v>
      </c>
      <c r="C23" s="74" t="s">
        <v>1374</v>
      </c>
      <c r="D23" s="567">
        <v>11</v>
      </c>
      <c r="E23" s="564" t="s">
        <v>1375</v>
      </c>
      <c r="F23" s="564" t="s">
        <v>1376</v>
      </c>
      <c r="G23" s="563" t="s">
        <v>1377</v>
      </c>
    </row>
    <row r="24" spans="1:131" s="6" customFormat="1" ht="165" customHeight="1" x14ac:dyDescent="0.25">
      <c r="A24" s="63" t="s">
        <v>1348</v>
      </c>
      <c r="B24" s="74" t="s">
        <v>1378</v>
      </c>
      <c r="C24" s="75" t="s">
        <v>227</v>
      </c>
      <c r="D24" s="573">
        <v>11</v>
      </c>
      <c r="E24" s="564" t="s">
        <v>228</v>
      </c>
      <c r="F24" s="564" t="s">
        <v>229</v>
      </c>
      <c r="G24" s="563" t="s">
        <v>230</v>
      </c>
      <c r="CS24" s="394"/>
      <c r="CT24" s="394"/>
      <c r="CU24" s="394"/>
      <c r="CV24" s="394"/>
      <c r="CW24" s="394"/>
      <c r="CX24" s="394"/>
      <c r="CY24" s="394"/>
      <c r="CZ24" s="394"/>
      <c r="DA24" s="394"/>
      <c r="DB24" s="394"/>
      <c r="DC24" s="394"/>
      <c r="DD24" s="394"/>
      <c r="DE24" s="394"/>
      <c r="DF24" s="394"/>
      <c r="DG24" s="394"/>
      <c r="DH24" s="394"/>
      <c r="DI24" s="394"/>
      <c r="DJ24" s="394"/>
      <c r="DK24" s="394"/>
      <c r="DL24" s="394"/>
      <c r="DM24" s="394"/>
      <c r="DN24" s="394"/>
      <c r="DO24" s="394"/>
      <c r="DP24" s="394"/>
      <c r="DQ24" s="394"/>
      <c r="DR24" s="394"/>
      <c r="DS24" s="394"/>
      <c r="DT24" s="394"/>
      <c r="DU24" s="394"/>
      <c r="DV24" s="394"/>
      <c r="DW24" s="394"/>
      <c r="DX24" s="394"/>
      <c r="DY24" s="394"/>
      <c r="DZ24" s="394"/>
      <c r="EA24" s="394"/>
    </row>
    <row r="25" spans="1:131" ht="15" x14ac:dyDescent="0.15">
      <c r="A25" s="63" t="s">
        <v>1348</v>
      </c>
      <c r="B25" s="74" t="s">
        <v>1379</v>
      </c>
      <c r="C25" s="74" t="s">
        <v>1380</v>
      </c>
      <c r="D25" s="676">
        <v>15</v>
      </c>
      <c r="E25" s="666" t="s">
        <v>1381</v>
      </c>
      <c r="F25" s="666" t="s">
        <v>1365</v>
      </c>
      <c r="G25" s="667" t="s">
        <v>1377</v>
      </c>
    </row>
    <row r="26" spans="1:131" ht="152.25" customHeight="1" x14ac:dyDescent="0.15">
      <c r="A26" s="63" t="s">
        <v>1348</v>
      </c>
      <c r="B26" s="74" t="s">
        <v>1382</v>
      </c>
      <c r="C26" s="74" t="s">
        <v>1383</v>
      </c>
      <c r="D26" s="676"/>
      <c r="E26" s="666"/>
      <c r="F26" s="666"/>
      <c r="G26" s="667"/>
    </row>
    <row r="27" spans="1:131" ht="150" x14ac:dyDescent="0.15">
      <c r="A27" s="63" t="s">
        <v>1348</v>
      </c>
      <c r="B27" s="149" t="s">
        <v>1384</v>
      </c>
      <c r="C27" s="129" t="s">
        <v>1385</v>
      </c>
      <c r="D27" s="567">
        <v>10</v>
      </c>
      <c r="E27" s="561" t="s">
        <v>1769</v>
      </c>
      <c r="F27" s="561" t="s">
        <v>1386</v>
      </c>
      <c r="G27" s="562" t="s">
        <v>1387</v>
      </c>
    </row>
    <row r="28" spans="1:131" ht="15" customHeight="1" x14ac:dyDescent="0.15">
      <c r="A28" s="63" t="s">
        <v>1348</v>
      </c>
      <c r="B28" s="380" t="s">
        <v>1388</v>
      </c>
      <c r="C28" s="129" t="s">
        <v>1389</v>
      </c>
      <c r="D28" s="676">
        <v>10</v>
      </c>
      <c r="E28" s="672" t="s">
        <v>1770</v>
      </c>
      <c r="F28" s="677" t="str">
        <f>VLOOKUP($C28,'[2]position description'!$A:$F,5,FALSE)</f>
        <v>• Performs basic intelligence and investigative work involving the gathering/collection, compilation, and collation of information in the detection, deterrence, and prevention of commercial fraud, smuggling, intellectual property rights violation, terrorism, corruption, mismanagement, gross and aggravated misconduct, or misconduct that may be criminal in nature
• Conducts security mission activities onboard a vessel or aircraft, searches, seizes illicit cargoes, and/or baggages, and other contraband, and executes arrest in coordination with other law enforcement agancies</v>
      </c>
      <c r="G28" s="667" t="str">
        <f>VLOOKUP($C28,'[2]position description'!$A:$F,6,FALSE)</f>
        <v>Ability to: gather, analyze, review and verify information on activities of identified subject or potential adversary relating to customs fraud and port security; comprehend, decide &amp; apply customs laws &amp; procedures</v>
      </c>
    </row>
    <row r="29" spans="1:131" ht="15" customHeight="1" x14ac:dyDescent="0.2">
      <c r="A29" s="417" t="s">
        <v>1348</v>
      </c>
      <c r="B29" s="144" t="s">
        <v>1390</v>
      </c>
      <c r="C29" s="144" t="s">
        <v>862</v>
      </c>
      <c r="D29" s="676"/>
      <c r="E29" s="672"/>
      <c r="F29" s="677"/>
      <c r="G29" s="667"/>
    </row>
    <row r="30" spans="1:131" ht="15" customHeight="1" x14ac:dyDescent="0.2">
      <c r="A30" s="417" t="s">
        <v>1348</v>
      </c>
      <c r="B30" s="144" t="s">
        <v>1391</v>
      </c>
      <c r="C30" s="144" t="s">
        <v>862</v>
      </c>
      <c r="D30" s="676"/>
      <c r="E30" s="672"/>
      <c r="F30" s="677"/>
      <c r="G30" s="667"/>
    </row>
    <row r="31" spans="1:131" ht="15" customHeight="1" x14ac:dyDescent="0.2">
      <c r="A31" s="417" t="s">
        <v>1348</v>
      </c>
      <c r="B31" s="144" t="s">
        <v>1392</v>
      </c>
      <c r="C31" s="144" t="s">
        <v>862</v>
      </c>
      <c r="D31" s="676"/>
      <c r="E31" s="672"/>
      <c r="F31" s="677"/>
      <c r="G31" s="667"/>
    </row>
    <row r="32" spans="1:131" ht="15" customHeight="1" x14ac:dyDescent="0.2">
      <c r="A32" s="417" t="s">
        <v>1348</v>
      </c>
      <c r="B32" s="144" t="s">
        <v>1393</v>
      </c>
      <c r="C32" s="144" t="s">
        <v>862</v>
      </c>
      <c r="D32" s="676"/>
      <c r="E32" s="672"/>
      <c r="F32" s="677"/>
      <c r="G32" s="667"/>
    </row>
    <row r="33" spans="1:131" ht="15" customHeight="1" x14ac:dyDescent="0.2">
      <c r="A33" s="417" t="s">
        <v>1344</v>
      </c>
      <c r="B33" s="144" t="s">
        <v>1394</v>
      </c>
      <c r="C33" s="144" t="s">
        <v>862</v>
      </c>
      <c r="D33" s="676"/>
      <c r="E33" s="672"/>
      <c r="F33" s="677"/>
      <c r="G33" s="667"/>
    </row>
    <row r="34" spans="1:131" ht="15" customHeight="1" x14ac:dyDescent="0.2">
      <c r="A34" s="63" t="s">
        <v>1348</v>
      </c>
      <c r="B34" s="380" t="s">
        <v>1395</v>
      </c>
      <c r="C34" s="144" t="s">
        <v>862</v>
      </c>
      <c r="D34" s="676"/>
      <c r="E34" s="666"/>
      <c r="F34" s="677"/>
      <c r="G34" s="667"/>
    </row>
    <row r="35" spans="1:131" ht="15" customHeight="1" x14ac:dyDescent="0.2">
      <c r="A35" s="63" t="s">
        <v>1348</v>
      </c>
      <c r="B35" s="380" t="s">
        <v>1396</v>
      </c>
      <c r="C35" s="144" t="s">
        <v>862</v>
      </c>
      <c r="D35" s="676"/>
      <c r="E35" s="666"/>
      <c r="F35" s="677"/>
      <c r="G35" s="667"/>
    </row>
    <row r="36" spans="1:131" ht="15" customHeight="1" x14ac:dyDescent="0.2">
      <c r="A36" s="63" t="s">
        <v>1348</v>
      </c>
      <c r="B36" s="380" t="s">
        <v>1397</v>
      </c>
      <c r="C36" s="144" t="s">
        <v>862</v>
      </c>
      <c r="D36" s="676"/>
      <c r="E36" s="666"/>
      <c r="F36" s="677"/>
      <c r="G36" s="667"/>
    </row>
    <row r="37" spans="1:131" ht="15" customHeight="1" x14ac:dyDescent="0.2">
      <c r="A37" s="63" t="s">
        <v>1348</v>
      </c>
      <c r="B37" s="380" t="s">
        <v>1398</v>
      </c>
      <c r="C37" s="144" t="s">
        <v>862</v>
      </c>
      <c r="D37" s="676"/>
      <c r="E37" s="666"/>
      <c r="F37" s="677"/>
      <c r="G37" s="667"/>
    </row>
    <row r="38" spans="1:131" ht="15" customHeight="1" x14ac:dyDescent="0.2">
      <c r="A38" s="63" t="s">
        <v>1348</v>
      </c>
      <c r="B38" s="380" t="s">
        <v>1399</v>
      </c>
      <c r="C38" s="144" t="s">
        <v>862</v>
      </c>
      <c r="D38" s="676"/>
      <c r="E38" s="666"/>
      <c r="F38" s="677"/>
      <c r="G38" s="667"/>
    </row>
    <row r="39" spans="1:131" ht="124.5" customHeight="1" x14ac:dyDescent="0.15">
      <c r="A39" s="63" t="s">
        <v>1348</v>
      </c>
      <c r="B39" s="149" t="s">
        <v>1400</v>
      </c>
      <c r="C39" s="74" t="s">
        <v>862</v>
      </c>
      <c r="D39" s="676"/>
      <c r="E39" s="666"/>
      <c r="F39" s="677"/>
      <c r="G39" s="667"/>
    </row>
    <row r="40" spans="1:131" s="134" customFormat="1" ht="15" customHeight="1" x14ac:dyDescent="0.2">
      <c r="A40" s="417" t="s">
        <v>1348</v>
      </c>
      <c r="B40" s="144" t="s">
        <v>1401</v>
      </c>
      <c r="C40" s="144" t="s">
        <v>1402</v>
      </c>
      <c r="D40" s="676">
        <v>8</v>
      </c>
      <c r="E40" s="666" t="s">
        <v>1771</v>
      </c>
      <c r="F40" s="666" t="s">
        <v>1386</v>
      </c>
      <c r="G40" s="667" t="s">
        <v>1387</v>
      </c>
      <c r="CS40" s="408"/>
      <c r="CT40" s="408"/>
      <c r="CU40" s="408"/>
      <c r="CV40" s="408"/>
      <c r="CW40" s="408"/>
      <c r="CX40" s="408"/>
      <c r="CY40" s="408"/>
      <c r="CZ40" s="408"/>
      <c r="DA40" s="408"/>
      <c r="DB40" s="408"/>
      <c r="DC40" s="408"/>
      <c r="DD40" s="408"/>
      <c r="DE40" s="408"/>
      <c r="DF40" s="408"/>
      <c r="DG40" s="408"/>
      <c r="DH40" s="408"/>
      <c r="DI40" s="408"/>
      <c r="DJ40" s="408"/>
      <c r="DK40" s="408"/>
      <c r="DL40" s="408"/>
      <c r="DM40" s="408"/>
      <c r="DN40" s="408"/>
      <c r="DO40" s="408"/>
      <c r="DP40" s="408"/>
      <c r="DQ40" s="408"/>
      <c r="DR40" s="408"/>
      <c r="DS40" s="408"/>
      <c r="DT40" s="408"/>
      <c r="DU40" s="408"/>
      <c r="DV40" s="408"/>
      <c r="DW40" s="408"/>
      <c r="DX40" s="408"/>
      <c r="DY40" s="408"/>
      <c r="DZ40" s="408"/>
      <c r="EA40" s="408"/>
    </row>
    <row r="41" spans="1:131" s="134" customFormat="1" ht="15" customHeight="1" x14ac:dyDescent="0.2">
      <c r="A41" s="417" t="s">
        <v>1348</v>
      </c>
      <c r="B41" s="144" t="s">
        <v>1403</v>
      </c>
      <c r="C41" s="144" t="s">
        <v>1402</v>
      </c>
      <c r="D41" s="676"/>
      <c r="E41" s="666"/>
      <c r="F41" s="666"/>
      <c r="G41" s="667"/>
      <c r="CS41" s="408"/>
      <c r="CT41" s="408"/>
      <c r="CU41" s="408"/>
      <c r="CV41" s="408"/>
      <c r="CW41" s="408"/>
      <c r="CX41" s="408"/>
      <c r="CY41" s="408"/>
      <c r="CZ41" s="408"/>
      <c r="DA41" s="408"/>
      <c r="DB41" s="408"/>
      <c r="DC41" s="408"/>
      <c r="DD41" s="408"/>
      <c r="DE41" s="408"/>
      <c r="DF41" s="408"/>
      <c r="DG41" s="408"/>
      <c r="DH41" s="408"/>
      <c r="DI41" s="408"/>
      <c r="DJ41" s="408"/>
      <c r="DK41" s="408"/>
      <c r="DL41" s="408"/>
      <c r="DM41" s="408"/>
      <c r="DN41" s="408"/>
      <c r="DO41" s="408"/>
      <c r="DP41" s="408"/>
      <c r="DQ41" s="408"/>
      <c r="DR41" s="408"/>
      <c r="DS41" s="408"/>
      <c r="DT41" s="408"/>
      <c r="DU41" s="408"/>
      <c r="DV41" s="408"/>
      <c r="DW41" s="408"/>
      <c r="DX41" s="408"/>
      <c r="DY41" s="408"/>
      <c r="DZ41" s="408"/>
      <c r="EA41" s="408"/>
    </row>
    <row r="42" spans="1:131" ht="126.75" customHeight="1" x14ac:dyDescent="0.15">
      <c r="A42" s="63" t="s">
        <v>1348</v>
      </c>
      <c r="B42" s="149" t="s">
        <v>1404</v>
      </c>
      <c r="C42" s="129" t="s">
        <v>1405</v>
      </c>
      <c r="D42" s="676"/>
      <c r="E42" s="666"/>
      <c r="F42" s="666"/>
      <c r="G42" s="667"/>
    </row>
    <row r="43" spans="1:131" ht="15" customHeight="1" x14ac:dyDescent="0.15">
      <c r="A43" s="63" t="s">
        <v>1348</v>
      </c>
      <c r="B43" s="149" t="s">
        <v>1406</v>
      </c>
      <c r="C43" s="129" t="s">
        <v>1760</v>
      </c>
      <c r="D43" s="676">
        <v>8</v>
      </c>
      <c r="E43" s="666" t="s">
        <v>1767</v>
      </c>
      <c r="F43" s="680" t="s">
        <v>1761</v>
      </c>
      <c r="G43" s="683" t="s">
        <v>1387</v>
      </c>
    </row>
    <row r="44" spans="1:131" ht="15" customHeight="1" x14ac:dyDescent="0.15">
      <c r="A44" s="63" t="s">
        <v>1348</v>
      </c>
      <c r="B44" s="380" t="s">
        <v>1407</v>
      </c>
      <c r="C44" s="129" t="s">
        <v>1760</v>
      </c>
      <c r="D44" s="676"/>
      <c r="E44" s="666"/>
      <c r="F44" s="681"/>
      <c r="G44" s="684"/>
    </row>
    <row r="45" spans="1:131" ht="15" customHeight="1" x14ac:dyDescent="0.2">
      <c r="A45" s="417" t="s">
        <v>1348</v>
      </c>
      <c r="B45" s="144" t="s">
        <v>1408</v>
      </c>
      <c r="C45" s="144" t="s">
        <v>934</v>
      </c>
      <c r="D45" s="676"/>
      <c r="E45" s="666"/>
      <c r="F45" s="681"/>
      <c r="G45" s="684"/>
    </row>
    <row r="46" spans="1:131" ht="15" customHeight="1" x14ac:dyDescent="0.2">
      <c r="A46" s="417" t="s">
        <v>1348</v>
      </c>
      <c r="B46" s="144" t="s">
        <v>1409</v>
      </c>
      <c r="C46" s="144" t="s">
        <v>934</v>
      </c>
      <c r="D46" s="676"/>
      <c r="E46" s="666"/>
      <c r="F46" s="681"/>
      <c r="G46" s="684"/>
    </row>
    <row r="47" spans="1:131" ht="15" customHeight="1" x14ac:dyDescent="0.2">
      <c r="A47" s="417" t="s">
        <v>1348</v>
      </c>
      <c r="B47" s="144" t="s">
        <v>1410</v>
      </c>
      <c r="C47" s="144" t="s">
        <v>934</v>
      </c>
      <c r="D47" s="676"/>
      <c r="E47" s="666"/>
      <c r="F47" s="681"/>
      <c r="G47" s="684"/>
    </row>
    <row r="48" spans="1:131" ht="15" customHeight="1" x14ac:dyDescent="0.2">
      <c r="A48" s="417" t="s">
        <v>1348</v>
      </c>
      <c r="B48" s="144" t="s">
        <v>1411</v>
      </c>
      <c r="C48" s="144" t="s">
        <v>934</v>
      </c>
      <c r="D48" s="676"/>
      <c r="E48" s="666"/>
      <c r="F48" s="681"/>
      <c r="G48" s="684"/>
    </row>
    <row r="49" spans="1:7" ht="15" customHeight="1" x14ac:dyDescent="0.2">
      <c r="A49" s="417" t="s">
        <v>1348</v>
      </c>
      <c r="B49" s="144" t="s">
        <v>1412</v>
      </c>
      <c r="C49" s="144" t="s">
        <v>934</v>
      </c>
      <c r="D49" s="676"/>
      <c r="E49" s="666"/>
      <c r="F49" s="681"/>
      <c r="G49" s="684"/>
    </row>
    <row r="50" spans="1:7" ht="15" customHeight="1" x14ac:dyDescent="0.2">
      <c r="A50" s="417" t="s">
        <v>1348</v>
      </c>
      <c r="B50" s="144" t="s">
        <v>918</v>
      </c>
      <c r="C50" s="144" t="s">
        <v>934</v>
      </c>
      <c r="D50" s="676"/>
      <c r="E50" s="666"/>
      <c r="F50" s="681"/>
      <c r="G50" s="684"/>
    </row>
    <row r="51" spans="1:7" ht="15" customHeight="1" x14ac:dyDescent="0.2">
      <c r="A51" s="417" t="s">
        <v>1348</v>
      </c>
      <c r="B51" s="144" t="s">
        <v>1413</v>
      </c>
      <c r="C51" s="144" t="s">
        <v>934</v>
      </c>
      <c r="D51" s="676"/>
      <c r="E51" s="666"/>
      <c r="F51" s="681"/>
      <c r="G51" s="684"/>
    </row>
    <row r="52" spans="1:7" ht="15" customHeight="1" x14ac:dyDescent="0.2">
      <c r="A52" s="417" t="s">
        <v>1348</v>
      </c>
      <c r="B52" s="144" t="s">
        <v>1414</v>
      </c>
      <c r="C52" s="144" t="s">
        <v>934</v>
      </c>
      <c r="D52" s="676"/>
      <c r="E52" s="666"/>
      <c r="F52" s="681"/>
      <c r="G52" s="684"/>
    </row>
    <row r="53" spans="1:7" ht="15" customHeight="1" x14ac:dyDescent="0.2">
      <c r="A53" s="417" t="s">
        <v>1348</v>
      </c>
      <c r="B53" s="144" t="s">
        <v>1415</v>
      </c>
      <c r="C53" s="144" t="s">
        <v>934</v>
      </c>
      <c r="D53" s="676"/>
      <c r="E53" s="666"/>
      <c r="F53" s="681"/>
      <c r="G53" s="684"/>
    </row>
    <row r="54" spans="1:7" ht="15" customHeight="1" x14ac:dyDescent="0.2">
      <c r="A54" s="417" t="s">
        <v>1348</v>
      </c>
      <c r="B54" s="144" t="s">
        <v>1416</v>
      </c>
      <c r="C54" s="144" t="s">
        <v>934</v>
      </c>
      <c r="D54" s="676"/>
      <c r="E54" s="666"/>
      <c r="F54" s="681"/>
      <c r="G54" s="684"/>
    </row>
    <row r="55" spans="1:7" ht="15" customHeight="1" x14ac:dyDescent="0.2">
      <c r="A55" s="417" t="s">
        <v>1348</v>
      </c>
      <c r="B55" s="144" t="s">
        <v>1417</v>
      </c>
      <c r="C55" s="144" t="s">
        <v>934</v>
      </c>
      <c r="D55" s="676"/>
      <c r="E55" s="666"/>
      <c r="F55" s="681"/>
      <c r="G55" s="684"/>
    </row>
    <row r="56" spans="1:7" ht="15" customHeight="1" x14ac:dyDescent="0.2">
      <c r="A56" s="417" t="s">
        <v>1348</v>
      </c>
      <c r="B56" s="144" t="s">
        <v>1418</v>
      </c>
      <c r="C56" s="144" t="s">
        <v>934</v>
      </c>
      <c r="D56" s="676"/>
      <c r="E56" s="666"/>
      <c r="F56" s="681"/>
      <c r="G56" s="684"/>
    </row>
    <row r="57" spans="1:7" ht="15" customHeight="1" x14ac:dyDescent="0.2">
      <c r="A57" s="417" t="s">
        <v>1348</v>
      </c>
      <c r="B57" s="144" t="s">
        <v>1419</v>
      </c>
      <c r="C57" s="144" t="s">
        <v>934</v>
      </c>
      <c r="D57" s="676"/>
      <c r="E57" s="666"/>
      <c r="F57" s="681"/>
      <c r="G57" s="684"/>
    </row>
    <row r="58" spans="1:7" ht="15" customHeight="1" x14ac:dyDescent="0.2">
      <c r="A58" s="417" t="s">
        <v>1348</v>
      </c>
      <c r="B58" s="144" t="s">
        <v>1420</v>
      </c>
      <c r="C58" s="144" t="s">
        <v>934</v>
      </c>
      <c r="D58" s="676"/>
      <c r="E58" s="666"/>
      <c r="F58" s="681"/>
      <c r="G58" s="684"/>
    </row>
    <row r="59" spans="1:7" ht="15" customHeight="1" x14ac:dyDescent="0.2">
      <c r="A59" s="417" t="s">
        <v>1344</v>
      </c>
      <c r="B59" s="144" t="s">
        <v>1421</v>
      </c>
      <c r="C59" s="144" t="s">
        <v>934</v>
      </c>
      <c r="D59" s="676"/>
      <c r="E59" s="666"/>
      <c r="F59" s="681"/>
      <c r="G59" s="684"/>
    </row>
    <row r="60" spans="1:7" ht="15" customHeight="1" x14ac:dyDescent="0.2">
      <c r="A60" s="417" t="s">
        <v>1344</v>
      </c>
      <c r="B60" s="144" t="s">
        <v>1422</v>
      </c>
      <c r="C60" s="144" t="s">
        <v>934</v>
      </c>
      <c r="D60" s="676"/>
      <c r="E60" s="666"/>
      <c r="F60" s="681"/>
      <c r="G60" s="684"/>
    </row>
    <row r="61" spans="1:7" ht="15" customHeight="1" x14ac:dyDescent="0.2">
      <c r="A61" s="417" t="s">
        <v>1344</v>
      </c>
      <c r="B61" s="144" t="s">
        <v>1423</v>
      </c>
      <c r="C61" s="144" t="s">
        <v>934</v>
      </c>
      <c r="D61" s="676"/>
      <c r="E61" s="666"/>
      <c r="F61" s="681"/>
      <c r="G61" s="684"/>
    </row>
    <row r="62" spans="1:7" ht="15" customHeight="1" x14ac:dyDescent="0.2">
      <c r="A62" s="63" t="s">
        <v>1348</v>
      </c>
      <c r="B62" s="380" t="s">
        <v>1424</v>
      </c>
      <c r="C62" s="144" t="s">
        <v>934</v>
      </c>
      <c r="D62" s="676"/>
      <c r="E62" s="666"/>
      <c r="F62" s="681"/>
      <c r="G62" s="684"/>
    </row>
    <row r="63" spans="1:7" ht="15" customHeight="1" x14ac:dyDescent="0.2">
      <c r="A63" s="63" t="s">
        <v>1348</v>
      </c>
      <c r="B63" s="380" t="s">
        <v>1425</v>
      </c>
      <c r="C63" s="144" t="s">
        <v>934</v>
      </c>
      <c r="D63" s="676"/>
      <c r="E63" s="666"/>
      <c r="F63" s="681"/>
      <c r="G63" s="684"/>
    </row>
    <row r="64" spans="1:7" ht="15" customHeight="1" x14ac:dyDescent="0.2">
      <c r="A64" s="63" t="s">
        <v>1348</v>
      </c>
      <c r="B64" s="380" t="s">
        <v>1426</v>
      </c>
      <c r="C64" s="144" t="s">
        <v>934</v>
      </c>
      <c r="D64" s="676"/>
      <c r="E64" s="666"/>
      <c r="F64" s="681"/>
      <c r="G64" s="684"/>
    </row>
    <row r="65" spans="1:7" ht="15" customHeight="1" x14ac:dyDescent="0.2">
      <c r="A65" s="63" t="s">
        <v>1348</v>
      </c>
      <c r="B65" s="380" t="s">
        <v>1427</v>
      </c>
      <c r="C65" s="144" t="s">
        <v>934</v>
      </c>
      <c r="D65" s="676"/>
      <c r="E65" s="666"/>
      <c r="F65" s="681"/>
      <c r="G65" s="684"/>
    </row>
    <row r="66" spans="1:7" ht="15" customHeight="1" x14ac:dyDescent="0.2">
      <c r="A66" s="63" t="s">
        <v>1348</v>
      </c>
      <c r="B66" s="380" t="s">
        <v>1428</v>
      </c>
      <c r="C66" s="144" t="s">
        <v>934</v>
      </c>
      <c r="D66" s="676"/>
      <c r="E66" s="666"/>
      <c r="F66" s="681"/>
      <c r="G66" s="684"/>
    </row>
    <row r="67" spans="1:7" ht="15" customHeight="1" x14ac:dyDescent="0.2">
      <c r="A67" s="63" t="s">
        <v>1348</v>
      </c>
      <c r="B67" s="380" t="s">
        <v>1429</v>
      </c>
      <c r="C67" s="144" t="s">
        <v>934</v>
      </c>
      <c r="D67" s="676"/>
      <c r="E67" s="666"/>
      <c r="F67" s="681"/>
      <c r="G67" s="684"/>
    </row>
    <row r="68" spans="1:7" ht="15" customHeight="1" x14ac:dyDescent="0.2">
      <c r="A68" s="63" t="s">
        <v>1348</v>
      </c>
      <c r="B68" s="380" t="s">
        <v>1430</v>
      </c>
      <c r="C68" s="144" t="s">
        <v>934</v>
      </c>
      <c r="D68" s="676"/>
      <c r="E68" s="666"/>
      <c r="F68" s="681"/>
      <c r="G68" s="684"/>
    </row>
    <row r="69" spans="1:7" ht="20.25" customHeight="1" thickBot="1" x14ac:dyDescent="0.2">
      <c r="A69" s="521" t="s">
        <v>1348</v>
      </c>
      <c r="B69" s="389" t="s">
        <v>1431</v>
      </c>
      <c r="C69" s="411" t="s">
        <v>1760</v>
      </c>
      <c r="D69" s="678"/>
      <c r="E69" s="679"/>
      <c r="F69" s="682"/>
      <c r="G69" s="685"/>
    </row>
    <row r="70" spans="1:7" ht="15" x14ac:dyDescent="0.15">
      <c r="A70" s="80"/>
      <c r="B70" s="258"/>
      <c r="C70" s="412"/>
      <c r="D70" s="413"/>
      <c r="E70" s="82"/>
      <c r="F70" s="82"/>
      <c r="G70" s="82"/>
    </row>
  </sheetData>
  <sheetProtection algorithmName="SHA-512" hashValue="TS8dnJv5PuPFd2uFMDBtEJmVuOCIdtcuAuEmIt22tF7+emiq6uh7VTEEi2njVEOS6FRWEcMfbLA8hFerQpXnDA==" saltValue="IAVQvw5ddreoENKpszy+cg==" spinCount="100000" sheet="1" formatCells="0" formatColumns="0" formatRows="0" insertColumns="0" insertRows="0" insertHyperlinks="0" deleteColumns="0" deleteRows="0" sort="0" autoFilter="0" pivotTables="0"/>
  <autoFilter ref="A5:G70"/>
  <mergeCells count="29">
    <mergeCell ref="D40:D42"/>
    <mergeCell ref="E40:E42"/>
    <mergeCell ref="F40:F42"/>
    <mergeCell ref="G40:G42"/>
    <mergeCell ref="D43:D69"/>
    <mergeCell ref="E43:E69"/>
    <mergeCell ref="F43:F69"/>
    <mergeCell ref="G43:G69"/>
    <mergeCell ref="D25:D26"/>
    <mergeCell ref="E25:E26"/>
    <mergeCell ref="F25:F26"/>
    <mergeCell ref="G25:G26"/>
    <mergeCell ref="D28:D39"/>
    <mergeCell ref="E28:E39"/>
    <mergeCell ref="F28:F39"/>
    <mergeCell ref="G28:G39"/>
    <mergeCell ref="D14:D15"/>
    <mergeCell ref="E14:E15"/>
    <mergeCell ref="F14:F15"/>
    <mergeCell ref="G14:G15"/>
    <mergeCell ref="D16:D22"/>
    <mergeCell ref="E16:E22"/>
    <mergeCell ref="F16:F22"/>
    <mergeCell ref="G16:G22"/>
    <mergeCell ref="A2:G2"/>
    <mergeCell ref="D8:D11"/>
    <mergeCell ref="E8:E11"/>
    <mergeCell ref="F8:F11"/>
    <mergeCell ref="G8:G11"/>
  </mergeCells>
  <pageMargins left="0.7" right="0.7" top="0.75" bottom="0.5" header="0.3" footer="0.3"/>
  <pageSetup paperSize="281" scale="57" fitToHeight="0" orientation="landscape" r:id="rId1"/>
  <rowBreaks count="1" manualBreakCount="1">
    <brk id="4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14"/>
  <sheetViews>
    <sheetView zoomScale="70" zoomScaleNormal="70" workbookViewId="0">
      <pane xSplit="3" ySplit="4" topLeftCell="D5" activePane="bottomRight" state="frozen"/>
      <selection activeCell="G9" sqref="G9"/>
      <selection pane="topRight" activeCell="G9" sqref="G9"/>
      <selection pane="bottomLeft" activeCell="G9" sqref="G9"/>
      <selection pane="bottomRight" activeCell="G6" sqref="G6:G10"/>
    </sheetView>
  </sheetViews>
  <sheetFormatPr defaultRowHeight="11.25" x14ac:dyDescent="0.15"/>
  <cols>
    <col min="1" max="1" width="39.42578125" style="70" customWidth="1"/>
    <col min="2" max="2" width="27.140625" style="83" customWidth="1"/>
    <col min="3" max="3" width="25.5703125" style="197" customWidth="1"/>
    <col min="4" max="4" width="6.7109375" style="578" customWidth="1"/>
    <col min="5" max="5" width="30.28515625" style="88" customWidth="1"/>
    <col min="6" max="6" width="35.85546875" style="70" customWidth="1"/>
    <col min="7" max="7" width="34.85546875" style="88" customWidth="1"/>
    <col min="8" max="9" width="9.140625" style="57" customWidth="1"/>
    <col min="10" max="10" width="11.7109375" style="57" customWidth="1"/>
    <col min="11" max="16384" width="9.140625" style="57"/>
  </cols>
  <sheetData>
    <row r="1" spans="1:8" x14ac:dyDescent="0.15">
      <c r="E1" s="87"/>
    </row>
    <row r="2" spans="1:8" ht="22.5" x14ac:dyDescent="0.3">
      <c r="A2" s="623" t="s">
        <v>0</v>
      </c>
      <c r="B2" s="623"/>
      <c r="C2" s="623"/>
      <c r="D2" s="623"/>
      <c r="E2" s="623"/>
      <c r="F2" s="623"/>
      <c r="G2" s="623"/>
    </row>
    <row r="3" spans="1:8" ht="12" thickBot="1" x14ac:dyDescent="0.2">
      <c r="A3" s="89"/>
      <c r="B3" s="90"/>
      <c r="C3" s="199"/>
      <c r="D3" s="579"/>
      <c r="E3" s="93"/>
      <c r="F3" s="94"/>
      <c r="G3" s="93"/>
    </row>
    <row r="4" spans="1:8" s="398" customFormat="1" ht="54" x14ac:dyDescent="0.25">
      <c r="A4" s="95" t="s">
        <v>1</v>
      </c>
      <c r="B4" s="96" t="s">
        <v>2</v>
      </c>
      <c r="C4" s="97" t="s">
        <v>3</v>
      </c>
      <c r="D4" s="580" t="s">
        <v>4</v>
      </c>
      <c r="E4" s="98" t="s">
        <v>5</v>
      </c>
      <c r="F4" s="98" t="s">
        <v>6</v>
      </c>
      <c r="G4" s="99" t="s">
        <v>7</v>
      </c>
    </row>
    <row r="5" spans="1:8" s="398" customFormat="1" ht="18.75" customHeight="1" x14ac:dyDescent="0.25">
      <c r="A5" s="687" t="s">
        <v>1763</v>
      </c>
      <c r="B5" s="688"/>
      <c r="C5" s="688"/>
      <c r="D5" s="688"/>
      <c r="E5" s="688"/>
      <c r="F5" s="688"/>
      <c r="G5" s="689"/>
    </row>
    <row r="6" spans="1:8" ht="35.1" customHeight="1" x14ac:dyDescent="0.15">
      <c r="A6" s="565" t="s">
        <v>1157</v>
      </c>
      <c r="B6" s="27" t="s">
        <v>1158</v>
      </c>
      <c r="C6" s="565" t="s">
        <v>1159</v>
      </c>
      <c r="D6" s="634">
        <v>22</v>
      </c>
      <c r="E6" s="647" t="s">
        <v>1160</v>
      </c>
      <c r="F6" s="626" t="str">
        <f>VLOOKUP($C6,'[1]position description'!$A:$F,5,FALSE)</f>
        <v>• Leads or supervises a staff / team undertake systems / applications development and implementation, database maintenance, project planning / implementation, systems documentation, reporting, monitoring and maintenance of ICT related equipment and infrastructure</v>
      </c>
      <c r="G6" s="629" t="s">
        <v>1161</v>
      </c>
    </row>
    <row r="7" spans="1:8" ht="35.1" customHeight="1" x14ac:dyDescent="0.15">
      <c r="A7" s="565" t="s">
        <v>1162</v>
      </c>
      <c r="B7" s="416" t="s">
        <v>1163</v>
      </c>
      <c r="C7" s="565" t="s">
        <v>1159</v>
      </c>
      <c r="D7" s="635"/>
      <c r="E7" s="648"/>
      <c r="F7" s="627"/>
      <c r="G7" s="630"/>
    </row>
    <row r="8" spans="1:8" ht="35.1" customHeight="1" x14ac:dyDescent="0.15">
      <c r="A8" s="565" t="s">
        <v>1162</v>
      </c>
      <c r="B8" s="416" t="s">
        <v>1164</v>
      </c>
      <c r="C8" s="565" t="s">
        <v>1159</v>
      </c>
      <c r="D8" s="635"/>
      <c r="E8" s="648"/>
      <c r="F8" s="627"/>
      <c r="G8" s="630"/>
    </row>
    <row r="9" spans="1:8" ht="35.1" customHeight="1" x14ac:dyDescent="0.15">
      <c r="A9" s="565" t="s">
        <v>1162</v>
      </c>
      <c r="B9" s="416" t="s">
        <v>1165</v>
      </c>
      <c r="C9" s="565" t="s">
        <v>1159</v>
      </c>
      <c r="D9" s="635"/>
      <c r="E9" s="648"/>
      <c r="F9" s="627"/>
      <c r="G9" s="630"/>
    </row>
    <row r="10" spans="1:8" ht="135" customHeight="1" x14ac:dyDescent="0.15">
      <c r="A10" s="301" t="s">
        <v>1157</v>
      </c>
      <c r="B10" s="40" t="s">
        <v>1166</v>
      </c>
      <c r="C10" s="46" t="s">
        <v>1159</v>
      </c>
      <c r="D10" s="644"/>
      <c r="E10" s="686"/>
      <c r="F10" s="628"/>
      <c r="G10" s="631"/>
    </row>
    <row r="11" spans="1:8" ht="135" x14ac:dyDescent="0.15">
      <c r="A11" s="299" t="s">
        <v>1167</v>
      </c>
      <c r="B11" s="115" t="s">
        <v>1168</v>
      </c>
      <c r="C11" s="45" t="s">
        <v>1169</v>
      </c>
      <c r="D11" s="554">
        <v>19</v>
      </c>
      <c r="E11" s="53" t="s">
        <v>1170</v>
      </c>
      <c r="F11" s="53" t="s">
        <v>1171</v>
      </c>
      <c r="G11" s="65" t="s">
        <v>1172</v>
      </c>
    </row>
    <row r="12" spans="1:8" ht="135.75" thickBot="1" x14ac:dyDescent="0.2">
      <c r="A12" s="481" t="s">
        <v>1167</v>
      </c>
      <c r="B12" s="422" t="s">
        <v>1173</v>
      </c>
      <c r="C12" s="482" t="s">
        <v>1174</v>
      </c>
      <c r="D12" s="586">
        <v>15</v>
      </c>
      <c r="E12" s="390" t="s">
        <v>1175</v>
      </c>
      <c r="F12" s="390" t="s">
        <v>1176</v>
      </c>
      <c r="G12" s="424" t="s">
        <v>1177</v>
      </c>
    </row>
    <row r="13" spans="1:8" ht="16.5" customHeight="1" x14ac:dyDescent="0.15">
      <c r="A13" s="303"/>
      <c r="B13" s="304"/>
      <c r="C13" s="305"/>
      <c r="D13" s="587"/>
      <c r="E13" s="179"/>
      <c r="F13" s="179"/>
      <c r="G13" s="179"/>
    </row>
    <row r="14" spans="1:8" ht="15" x14ac:dyDescent="0.2">
      <c r="A14" s="223"/>
      <c r="B14" s="175"/>
      <c r="C14" s="175"/>
      <c r="D14" s="588"/>
      <c r="E14" s="175"/>
      <c r="F14" s="175"/>
      <c r="G14" s="175"/>
      <c r="H14" s="480"/>
    </row>
  </sheetData>
  <sheetProtection algorithmName="SHA-512" hashValue="9rY0FNp/4T9DEg51mQxZzp6pxBMH0UNNgFBCSQ6yotwlzrN689/nC9aRlRhUGi0cmrw9bGtzlb3C2yi1B5XuwA==" saltValue="Uqig61FlvA6gLIcKZq1Sgg==" spinCount="100000" sheet="1" formatCells="0" formatColumns="0" formatRows="0" insertColumns="0" insertRows="0" insertHyperlinks="0" deleteColumns="0" deleteRows="0" sort="0" autoFilter="0" pivotTables="0"/>
  <autoFilter ref="A5:G12"/>
  <mergeCells count="6">
    <mergeCell ref="A2:G2"/>
    <mergeCell ref="G6:G10"/>
    <mergeCell ref="F6:F10"/>
    <mergeCell ref="E6:E10"/>
    <mergeCell ref="D6:D10"/>
    <mergeCell ref="A5:G5"/>
  </mergeCells>
  <pageMargins left="0.7" right="0.7" top="0.75" bottom="0.75" header="0.3" footer="0.3"/>
  <pageSetup paperSize="5" scale="71" orientation="landscape"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26"/>
  <sheetViews>
    <sheetView zoomScale="70" zoomScaleNormal="70" zoomScaleSheetLayoutView="70" workbookViewId="0">
      <pane xSplit="3" ySplit="4" topLeftCell="D5" activePane="bottomRight" state="frozen"/>
      <selection activeCell="G9" sqref="G9"/>
      <selection pane="topRight" activeCell="G9" sqref="G9"/>
      <selection pane="bottomLeft" activeCell="G9" sqref="G9"/>
      <selection pane="bottomRight" activeCell="G6" sqref="G6:G12"/>
    </sheetView>
  </sheetViews>
  <sheetFormatPr defaultRowHeight="15" x14ac:dyDescent="0.2"/>
  <cols>
    <col min="1" max="1" width="39.42578125" style="6" customWidth="1"/>
    <col min="2" max="2" width="27.28515625" style="131" customWidth="1"/>
    <col min="3" max="3" width="30.85546875" style="132" customWidth="1"/>
    <col min="4" max="4" width="6.5703125" style="133" bestFit="1" customWidth="1"/>
    <col min="5" max="5" width="30.28515625" style="7" customWidth="1"/>
    <col min="6" max="6" width="35.85546875" style="6" customWidth="1"/>
    <col min="7" max="7" width="34.85546875" style="7" customWidth="1"/>
    <col min="8" max="9" width="9.140625" style="134" customWidth="1"/>
    <col min="10" max="10" width="11.7109375" style="134" customWidth="1"/>
    <col min="11" max="16384" width="9.140625" style="134"/>
  </cols>
  <sheetData>
    <row r="1" spans="1:7" x14ac:dyDescent="0.2">
      <c r="E1" s="5"/>
    </row>
    <row r="2" spans="1:7" ht="22.5" x14ac:dyDescent="0.3">
      <c r="A2" s="623" t="s">
        <v>0</v>
      </c>
      <c r="B2" s="623"/>
      <c r="C2" s="623"/>
      <c r="D2" s="623"/>
      <c r="E2" s="623"/>
      <c r="F2" s="623"/>
      <c r="G2" s="623"/>
    </row>
    <row r="3" spans="1:7" ht="15.75" thickBot="1" x14ac:dyDescent="0.25">
      <c r="A3" s="135"/>
      <c r="B3" s="136"/>
      <c r="C3" s="137"/>
      <c r="D3" s="13"/>
      <c r="E3" s="12"/>
      <c r="F3" s="13"/>
      <c r="G3" s="12"/>
    </row>
    <row r="4" spans="1:7" ht="45" x14ac:dyDescent="0.2">
      <c r="A4" s="14" t="s">
        <v>1</v>
      </c>
      <c r="B4" s="138" t="s">
        <v>2</v>
      </c>
      <c r="C4" s="139" t="s">
        <v>3</v>
      </c>
      <c r="D4" s="140" t="s">
        <v>4</v>
      </c>
      <c r="E4" s="17" t="s">
        <v>5</v>
      </c>
      <c r="F4" s="17" t="s">
        <v>6</v>
      </c>
      <c r="G4" s="18" t="s">
        <v>7</v>
      </c>
    </row>
    <row r="5" spans="1:7" ht="18" x14ac:dyDescent="0.2">
      <c r="A5" s="510" t="s">
        <v>409</v>
      </c>
      <c r="B5" s="141"/>
      <c r="C5" s="21"/>
      <c r="D5" s="142"/>
      <c r="E5" s="141"/>
      <c r="F5" s="141"/>
      <c r="G5" s="143"/>
    </row>
    <row r="6" spans="1:7" ht="15" customHeight="1" x14ac:dyDescent="0.2">
      <c r="A6" s="407" t="s">
        <v>410</v>
      </c>
      <c r="B6" s="380" t="s">
        <v>412</v>
      </c>
      <c r="C6" s="565" t="s">
        <v>413</v>
      </c>
      <c r="D6" s="690">
        <v>21</v>
      </c>
      <c r="E6" s="626" t="s">
        <v>414</v>
      </c>
      <c r="F6" s="626" t="s">
        <v>415</v>
      </c>
      <c r="G6" s="629" t="s">
        <v>416</v>
      </c>
    </row>
    <row r="7" spans="1:7" ht="15" customHeight="1" x14ac:dyDescent="0.2">
      <c r="A7" s="407" t="s">
        <v>410</v>
      </c>
      <c r="B7" s="380" t="s">
        <v>417</v>
      </c>
      <c r="C7" s="565" t="s">
        <v>413</v>
      </c>
      <c r="D7" s="632"/>
      <c r="E7" s="627"/>
      <c r="F7" s="627"/>
      <c r="G7" s="630"/>
    </row>
    <row r="8" spans="1:7" ht="15" customHeight="1" x14ac:dyDescent="0.2">
      <c r="A8" s="407" t="s">
        <v>411</v>
      </c>
      <c r="B8" s="380" t="s">
        <v>418</v>
      </c>
      <c r="C8" s="565" t="s">
        <v>413</v>
      </c>
      <c r="D8" s="632"/>
      <c r="E8" s="627"/>
      <c r="F8" s="627"/>
      <c r="G8" s="630"/>
    </row>
    <row r="9" spans="1:7" ht="15" customHeight="1" x14ac:dyDescent="0.2">
      <c r="A9" s="409" t="s">
        <v>419</v>
      </c>
      <c r="B9" s="144" t="s">
        <v>420</v>
      </c>
      <c r="C9" s="144" t="s">
        <v>421</v>
      </c>
      <c r="D9" s="632"/>
      <c r="E9" s="627"/>
      <c r="F9" s="627"/>
      <c r="G9" s="630"/>
    </row>
    <row r="10" spans="1:7" ht="15" customHeight="1" x14ac:dyDescent="0.2">
      <c r="A10" s="409" t="s">
        <v>410</v>
      </c>
      <c r="B10" s="144" t="s">
        <v>422</v>
      </c>
      <c r="C10" s="144" t="s">
        <v>421</v>
      </c>
      <c r="D10" s="632"/>
      <c r="E10" s="627"/>
      <c r="F10" s="627"/>
      <c r="G10" s="630"/>
    </row>
    <row r="11" spans="1:7" ht="15" customHeight="1" x14ac:dyDescent="0.2">
      <c r="A11" s="409" t="s">
        <v>411</v>
      </c>
      <c r="B11" s="144" t="s">
        <v>423</v>
      </c>
      <c r="C11" s="144" t="s">
        <v>421</v>
      </c>
      <c r="D11" s="632"/>
      <c r="E11" s="627"/>
      <c r="F11" s="627"/>
      <c r="G11" s="630"/>
    </row>
    <row r="12" spans="1:7" ht="63" customHeight="1" x14ac:dyDescent="0.2">
      <c r="A12" s="407" t="s">
        <v>411</v>
      </c>
      <c r="B12" s="149" t="s">
        <v>424</v>
      </c>
      <c r="C12" s="565" t="s">
        <v>413</v>
      </c>
      <c r="D12" s="633"/>
      <c r="E12" s="628"/>
      <c r="F12" s="628"/>
      <c r="G12" s="631"/>
    </row>
    <row r="13" spans="1:7" ht="18" customHeight="1" x14ac:dyDescent="0.2">
      <c r="A13" s="407" t="s">
        <v>410</v>
      </c>
      <c r="B13" s="149" t="s">
        <v>425</v>
      </c>
      <c r="C13" s="565" t="s">
        <v>72</v>
      </c>
      <c r="D13" s="690">
        <v>18</v>
      </c>
      <c r="E13" s="626" t="s">
        <v>426</v>
      </c>
      <c r="F13" s="626" t="s">
        <v>64</v>
      </c>
      <c r="G13" s="629" t="s">
        <v>65</v>
      </c>
    </row>
    <row r="14" spans="1:7" ht="19.5" customHeight="1" x14ac:dyDescent="0.2">
      <c r="A14" s="250" t="s">
        <v>411</v>
      </c>
      <c r="B14" s="380" t="s">
        <v>427</v>
      </c>
      <c r="C14" s="565" t="s">
        <v>72</v>
      </c>
      <c r="D14" s="632"/>
      <c r="E14" s="627"/>
      <c r="F14" s="627"/>
      <c r="G14" s="630"/>
    </row>
    <row r="15" spans="1:7" ht="18" customHeight="1" x14ac:dyDescent="0.2">
      <c r="A15" s="407" t="s">
        <v>410</v>
      </c>
      <c r="B15" s="380" t="s">
        <v>428</v>
      </c>
      <c r="C15" s="565" t="s">
        <v>72</v>
      </c>
      <c r="D15" s="632"/>
      <c r="E15" s="627"/>
      <c r="F15" s="627"/>
      <c r="G15" s="630"/>
    </row>
    <row r="16" spans="1:7" ht="15" customHeight="1" x14ac:dyDescent="0.2">
      <c r="A16" s="407" t="s">
        <v>410</v>
      </c>
      <c r="B16" s="380" t="s">
        <v>429</v>
      </c>
      <c r="C16" s="565" t="s">
        <v>72</v>
      </c>
      <c r="D16" s="632"/>
      <c r="E16" s="627"/>
      <c r="F16" s="627"/>
      <c r="G16" s="630"/>
    </row>
    <row r="17" spans="1:7" ht="19.5" customHeight="1" x14ac:dyDescent="0.2">
      <c r="A17" s="409" t="s">
        <v>411</v>
      </c>
      <c r="B17" s="144" t="s">
        <v>430</v>
      </c>
      <c r="C17" s="144" t="s">
        <v>62</v>
      </c>
      <c r="D17" s="632"/>
      <c r="E17" s="627"/>
      <c r="F17" s="627"/>
      <c r="G17" s="630"/>
    </row>
    <row r="18" spans="1:7" ht="27" customHeight="1" x14ac:dyDescent="0.2">
      <c r="A18" s="250" t="s">
        <v>410</v>
      </c>
      <c r="B18" s="380" t="s">
        <v>431</v>
      </c>
      <c r="C18" s="565" t="s">
        <v>72</v>
      </c>
      <c r="D18" s="633"/>
      <c r="E18" s="628"/>
      <c r="F18" s="628"/>
      <c r="G18" s="631"/>
    </row>
    <row r="19" spans="1:7" ht="15" customHeight="1" x14ac:dyDescent="0.2">
      <c r="A19" s="407" t="s">
        <v>432</v>
      </c>
      <c r="B19" s="380" t="s">
        <v>433</v>
      </c>
      <c r="C19" s="565" t="s">
        <v>434</v>
      </c>
      <c r="D19" s="34">
        <v>15</v>
      </c>
      <c r="E19" s="626" t="s">
        <v>435</v>
      </c>
      <c r="F19" s="626" t="s">
        <v>436</v>
      </c>
      <c r="G19" s="629" t="s">
        <v>437</v>
      </c>
    </row>
    <row r="20" spans="1:7" ht="118.5" customHeight="1" x14ac:dyDescent="0.2">
      <c r="A20" s="407" t="s">
        <v>432</v>
      </c>
      <c r="B20" s="149" t="s">
        <v>438</v>
      </c>
      <c r="C20" s="565" t="s">
        <v>434</v>
      </c>
      <c r="D20" s="557"/>
      <c r="E20" s="627"/>
      <c r="F20" s="628"/>
      <c r="G20" s="631"/>
    </row>
    <row r="21" spans="1:7" s="6" customFormat="1" ht="120" x14ac:dyDescent="0.25">
      <c r="A21" s="407" t="s">
        <v>439</v>
      </c>
      <c r="B21" s="149" t="s">
        <v>440</v>
      </c>
      <c r="C21" s="565" t="s">
        <v>405</v>
      </c>
      <c r="D21" s="34">
        <v>11</v>
      </c>
      <c r="E21" s="572" t="s">
        <v>406</v>
      </c>
      <c r="F21" s="572" t="s">
        <v>407</v>
      </c>
      <c r="G21" s="560" t="s">
        <v>408</v>
      </c>
    </row>
    <row r="22" spans="1:7" ht="120" x14ac:dyDescent="0.2">
      <c r="A22" s="250" t="s">
        <v>441</v>
      </c>
      <c r="B22" s="149" t="s">
        <v>442</v>
      </c>
      <c r="C22" s="75" t="s">
        <v>227</v>
      </c>
      <c r="D22" s="556" t="s">
        <v>402</v>
      </c>
      <c r="E22" s="564" t="s">
        <v>228</v>
      </c>
      <c r="F22" s="564" t="s">
        <v>229</v>
      </c>
      <c r="G22" s="563" t="s">
        <v>230</v>
      </c>
    </row>
    <row r="23" spans="1:7" ht="119.25" customHeight="1" x14ac:dyDescent="0.2">
      <c r="A23" s="250" t="s">
        <v>410</v>
      </c>
      <c r="B23" s="74" t="s">
        <v>443</v>
      </c>
      <c r="C23" s="74" t="s">
        <v>345</v>
      </c>
      <c r="D23" s="556" t="s">
        <v>444</v>
      </c>
      <c r="E23" s="564" t="s">
        <v>236</v>
      </c>
      <c r="F23" s="564" t="s">
        <v>1773</v>
      </c>
      <c r="G23" s="563" t="s">
        <v>237</v>
      </c>
    </row>
    <row r="24" spans="1:7" ht="144.75" customHeight="1" x14ac:dyDescent="0.2">
      <c r="A24" s="250" t="s">
        <v>410</v>
      </c>
      <c r="B24" s="74" t="s">
        <v>445</v>
      </c>
      <c r="C24" s="74" t="s">
        <v>446</v>
      </c>
      <c r="D24" s="556">
        <v>9</v>
      </c>
      <c r="E24" s="564" t="s">
        <v>1765</v>
      </c>
      <c r="F24" s="564" t="s">
        <v>447</v>
      </c>
      <c r="G24" s="563" t="s">
        <v>448</v>
      </c>
    </row>
    <row r="25" spans="1:7" ht="135.75" thickBot="1" x14ac:dyDescent="0.25">
      <c r="A25" s="150" t="s">
        <v>449</v>
      </c>
      <c r="B25" s="151" t="s">
        <v>450</v>
      </c>
      <c r="C25" s="152" t="s">
        <v>250</v>
      </c>
      <c r="D25" s="568">
        <v>9</v>
      </c>
      <c r="E25" s="390" t="s">
        <v>1764</v>
      </c>
      <c r="F25" s="390" t="s">
        <v>252</v>
      </c>
      <c r="G25" s="424" t="s">
        <v>230</v>
      </c>
    </row>
    <row r="26" spans="1:7" ht="16.5" customHeight="1" x14ac:dyDescent="0.2">
      <c r="E26" s="82"/>
      <c r="F26" s="82"/>
      <c r="G26" s="82"/>
    </row>
  </sheetData>
  <sheetProtection algorithmName="SHA-512" hashValue="SeguB54EWy9povDnSUGyW19FSfwDZkt6R1TBCAlYhsJ/UvWKASIbr5juhU9ZQOTStdVQypCUw0++aXhIEsQVtQ==" saltValue="go5E/eFEb0+9hzAJnkUuZw==" spinCount="100000" sheet="1" formatCells="0" formatColumns="0" formatRows="0" insertColumns="0" insertRows="0" insertHyperlinks="0" deleteColumns="0" deleteRows="0" sort="0" autoFilter="0" pivotTables="0"/>
  <autoFilter ref="A5:G25"/>
  <mergeCells count="12">
    <mergeCell ref="E19:E20"/>
    <mergeCell ref="F19:F20"/>
    <mergeCell ref="G19:G20"/>
    <mergeCell ref="A2:G2"/>
    <mergeCell ref="E6:E12"/>
    <mergeCell ref="F6:F12"/>
    <mergeCell ref="G6:G12"/>
    <mergeCell ref="E13:E18"/>
    <mergeCell ref="F13:F18"/>
    <mergeCell ref="G13:G18"/>
    <mergeCell ref="D6:D12"/>
    <mergeCell ref="D13:D18"/>
  </mergeCells>
  <pageMargins left="0.7" right="0.7" top="0.75" bottom="0.5" header="0.3" footer="0.3"/>
  <pageSetup paperSize="281" scale="5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09"/>
  <sheetViews>
    <sheetView zoomScale="70" zoomScaleNormal="70" workbookViewId="0">
      <pane xSplit="3" ySplit="4" topLeftCell="D102" activePane="bottomRight" state="frozen"/>
      <selection activeCell="G9" sqref="G9"/>
      <selection pane="topRight" activeCell="G9" sqref="G9"/>
      <selection pane="bottomLeft" activeCell="G9" sqref="G9"/>
      <selection pane="bottomRight" activeCell="G6" sqref="G6:G11"/>
    </sheetView>
  </sheetViews>
  <sheetFormatPr defaultRowHeight="11.25" x14ac:dyDescent="0.15"/>
  <cols>
    <col min="1" max="1" width="39.42578125" style="70" customWidth="1"/>
    <col min="2" max="2" width="27.85546875" style="83" customWidth="1"/>
    <col min="3" max="3" width="27.5703125" style="84" customWidth="1"/>
    <col min="4" max="4" width="7" style="589" customWidth="1"/>
    <col min="5" max="5" width="30.28515625" style="88" customWidth="1"/>
    <col min="6" max="6" width="35.85546875" style="87" customWidth="1"/>
    <col min="7" max="7" width="34.85546875" style="88" customWidth="1"/>
    <col min="8" max="9" width="9.140625" style="8" customWidth="1"/>
    <col min="10" max="10" width="11.7109375" style="8" customWidth="1"/>
    <col min="11" max="16384" width="9.140625" style="8"/>
  </cols>
  <sheetData>
    <row r="1" spans="1:7" x14ac:dyDescent="0.15">
      <c r="E1" s="87"/>
    </row>
    <row r="2" spans="1:7" ht="22.5" x14ac:dyDescent="0.3">
      <c r="A2" s="623" t="s">
        <v>0</v>
      </c>
      <c r="B2" s="623"/>
      <c r="C2" s="623"/>
      <c r="D2" s="623"/>
      <c r="E2" s="623"/>
      <c r="F2" s="623"/>
      <c r="G2" s="623"/>
    </row>
    <row r="3" spans="1:7" ht="12" thickBot="1" x14ac:dyDescent="0.2">
      <c r="A3" s="89"/>
      <c r="B3" s="90"/>
      <c r="C3" s="91"/>
      <c r="D3" s="579"/>
      <c r="E3" s="93"/>
      <c r="F3" s="155"/>
      <c r="G3" s="93"/>
    </row>
    <row r="4" spans="1:7" s="100" customFormat="1" ht="54" x14ac:dyDescent="0.25">
      <c r="A4" s="95" t="s">
        <v>1</v>
      </c>
      <c r="B4" s="96" t="s">
        <v>2</v>
      </c>
      <c r="C4" s="97" t="s">
        <v>3</v>
      </c>
      <c r="D4" s="580" t="s">
        <v>4</v>
      </c>
      <c r="E4" s="580" t="s">
        <v>5</v>
      </c>
      <c r="F4" s="580" t="s">
        <v>6</v>
      </c>
      <c r="G4" s="99" t="s">
        <v>7</v>
      </c>
    </row>
    <row r="5" spans="1:7" s="100" customFormat="1" ht="20.25" customHeight="1" x14ac:dyDescent="0.25">
      <c r="A5" s="399" t="s">
        <v>1432</v>
      </c>
      <c r="B5" s="400"/>
      <c r="C5" s="414"/>
      <c r="D5" s="590"/>
      <c r="E5" s="204"/>
      <c r="F5" s="594"/>
      <c r="G5" s="595"/>
    </row>
    <row r="6" spans="1:7" ht="35.1" customHeight="1" x14ac:dyDescent="0.15">
      <c r="A6" s="193" t="s">
        <v>1434</v>
      </c>
      <c r="B6" s="416" t="s">
        <v>1435</v>
      </c>
      <c r="C6" s="35" t="s">
        <v>15</v>
      </c>
      <c r="D6" s="691">
        <v>22</v>
      </c>
      <c r="E6" s="672" t="s">
        <v>16</v>
      </c>
      <c r="F6" s="666" t="str">
        <f>VLOOKUP($C6,'[2]position description'!$A:$F,5,FALSE)</f>
        <v>• Performs highly advanced customs operations work
• Supervises and coordinates the activities of a number of sections under a division engaged in administrative, technical, fiscal and research functions designed to contribute to the enforcement of customs laws and regulations</v>
      </c>
      <c r="G6" s="667" t="str">
        <f>VLOOKUP($C6,'[2]position description'!$A:$F,6,FALSE)</f>
        <v xml:space="preserve">Ability to: lead, plan, organize and manage the administrative, technical and fiscal operations of the division; develop and to see through completion plans, programs and projects; and has advance knowledge on the revised TCCP 
</v>
      </c>
    </row>
    <row r="7" spans="1:7" ht="35.1" customHeight="1" x14ac:dyDescent="0.15">
      <c r="A7" s="193" t="s">
        <v>1436</v>
      </c>
      <c r="B7" s="416" t="s">
        <v>1437</v>
      </c>
      <c r="C7" s="35" t="s">
        <v>15</v>
      </c>
      <c r="D7" s="691"/>
      <c r="E7" s="666" t="s">
        <v>1438</v>
      </c>
      <c r="F7" s="666" t="str">
        <f>VLOOKUP($C7,'[2]position description'!$A:$F,5,FALSE)</f>
        <v>• Performs highly advanced customs operations work
• Supervises and coordinates the activities of a number of sections under a division engaged in administrative, technical, fiscal and research functions designed to contribute to the enforcement of customs laws and regulations</v>
      </c>
      <c r="G7" s="667" t="str">
        <f>VLOOKUP($C7,'[2]position description'!$A:$F,6,FALSE)</f>
        <v xml:space="preserve">Ability to: lead, plan, organize and manage the administrative, technical and fiscal operations of the division; develop and to see through completion plans, programs and projects; and has advance knowledge on the revised TCCP 
</v>
      </c>
    </row>
    <row r="8" spans="1:7" ht="35.1" customHeight="1" x14ac:dyDescent="0.15">
      <c r="A8" s="193" t="s">
        <v>221</v>
      </c>
      <c r="B8" s="416" t="s">
        <v>1439</v>
      </c>
      <c r="C8" s="35" t="s">
        <v>15</v>
      </c>
      <c r="D8" s="691"/>
      <c r="E8" s="666" t="s">
        <v>1438</v>
      </c>
      <c r="F8" s="666" t="str">
        <f>VLOOKUP($C8,'[2]position description'!$A:$F,5,FALSE)</f>
        <v>• Performs highly advanced customs operations work
• Supervises and coordinates the activities of a number of sections under a division engaged in administrative, technical, fiscal and research functions designed to contribute to the enforcement of customs laws and regulations</v>
      </c>
      <c r="G8" s="667" t="str">
        <f>VLOOKUP($C8,'[2]position description'!$A:$F,6,FALSE)</f>
        <v xml:space="preserve">Ability to: lead, plan, organize and manage the administrative, technical and fiscal operations of the division; develop and to see through completion plans, programs and projects; and has advance knowledge on the revised TCCP 
</v>
      </c>
    </row>
    <row r="9" spans="1:7" ht="39.75" customHeight="1" x14ac:dyDescent="0.15">
      <c r="A9" s="63" t="s">
        <v>1433</v>
      </c>
      <c r="B9" s="75" t="s">
        <v>1440</v>
      </c>
      <c r="C9" s="75" t="s">
        <v>15</v>
      </c>
      <c r="D9" s="691"/>
      <c r="E9" s="666"/>
      <c r="F9" s="666"/>
      <c r="G9" s="667"/>
    </row>
    <row r="10" spans="1:7" ht="35.1" customHeight="1" x14ac:dyDescent="0.15">
      <c r="A10" s="193" t="s">
        <v>13</v>
      </c>
      <c r="B10" s="416" t="s">
        <v>1441</v>
      </c>
      <c r="C10" s="35" t="s">
        <v>15</v>
      </c>
      <c r="D10" s="691"/>
      <c r="E10" s="666" t="s">
        <v>1438</v>
      </c>
      <c r="F10" s="666" t="str">
        <f>VLOOKUP($C10,'[2]position description'!$A:$F,5,FALSE)</f>
        <v>• Performs highly advanced customs operations work
• Supervises and coordinates the activities of a number of sections under a division engaged in administrative, technical, fiscal and research functions designed to contribute to the enforcement of customs laws and regulations</v>
      </c>
      <c r="G10" s="667" t="str">
        <f>VLOOKUP($C10,'[2]position description'!$A:$F,6,FALSE)</f>
        <v xml:space="preserve">Ability to: lead, plan, organize and manage the administrative, technical and fiscal operations of the division; develop and to see through completion plans, programs and projects; and has advance knowledge on the revised TCCP 
</v>
      </c>
    </row>
    <row r="11" spans="1:7" ht="33.75" customHeight="1" x14ac:dyDescent="0.15">
      <c r="A11" s="193" t="s">
        <v>57</v>
      </c>
      <c r="B11" s="27" t="s">
        <v>1442</v>
      </c>
      <c r="C11" s="35" t="s">
        <v>15</v>
      </c>
      <c r="D11" s="691"/>
      <c r="E11" s="666" t="s">
        <v>1438</v>
      </c>
      <c r="F11" s="666" t="str">
        <f>VLOOKUP($C11,'[2]position description'!$A:$F,5,FALSE)</f>
        <v>• Performs highly advanced customs operations work
• Supervises and coordinates the activities of a number of sections under a division engaged in administrative, technical, fiscal and research functions designed to contribute to the enforcement of customs laws and regulations</v>
      </c>
      <c r="G11" s="667" t="str">
        <f>VLOOKUP($C11,'[2]position description'!$A:$F,6,FALSE)</f>
        <v xml:space="preserve">Ability to: lead, plan, organize and manage the administrative, technical and fiscal operations of the division; develop and to see through completion plans, programs and projects; and has advance knowledge on the revised TCCP 
</v>
      </c>
    </row>
    <row r="12" spans="1:7" ht="120" x14ac:dyDescent="0.15">
      <c r="A12" s="193" t="s">
        <v>18</v>
      </c>
      <c r="B12" s="27" t="s">
        <v>1443</v>
      </c>
      <c r="C12" s="35" t="s">
        <v>413</v>
      </c>
      <c r="D12" s="324">
        <v>21</v>
      </c>
      <c r="E12" s="561" t="s">
        <v>414</v>
      </c>
      <c r="F12" s="561" t="str">
        <f>VLOOKUP($C12,'[2]position description'!$A:$F,5,FALSE)</f>
        <v>• Performs professional legal work ranging from generalized to specialized assignments 
• Conducts research, profiling, prepares legal documents, submit periodic reports on status of cases and conducts/attends hearing</v>
      </c>
      <c r="G12" s="562" t="str">
        <f>VLOOKUP($C12,'[2]position description'!$A:$F,6,FALSE)</f>
        <v>Ability to: recognize, interpret and apply provisions of the TCCP, customs administrative Orders &amp; Memoranda as well as the jurisprudence on revenue Laws and in the prosecution of administrative and criminal cases</v>
      </c>
    </row>
    <row r="13" spans="1:7" ht="35.1" customHeight="1" x14ac:dyDescent="0.15">
      <c r="A13" s="193" t="s">
        <v>20</v>
      </c>
      <c r="B13" s="416" t="s">
        <v>1444</v>
      </c>
      <c r="C13" s="28" t="s">
        <v>26</v>
      </c>
      <c r="D13" s="692">
        <v>20</v>
      </c>
      <c r="E13" s="626" t="s">
        <v>378</v>
      </c>
      <c r="F13" s="626" t="s">
        <v>379</v>
      </c>
      <c r="G13" s="629" t="s">
        <v>380</v>
      </c>
    </row>
    <row r="14" spans="1:7" ht="35.1" customHeight="1" x14ac:dyDescent="0.15">
      <c r="A14" s="193" t="s">
        <v>14</v>
      </c>
      <c r="B14" s="416" t="s">
        <v>1445</v>
      </c>
      <c r="C14" s="28" t="s">
        <v>26</v>
      </c>
      <c r="D14" s="693"/>
      <c r="E14" s="627"/>
      <c r="F14" s="627"/>
      <c r="G14" s="630"/>
    </row>
    <row r="15" spans="1:7" ht="35.1" customHeight="1" x14ac:dyDescent="0.15">
      <c r="A15" s="193" t="s">
        <v>20</v>
      </c>
      <c r="B15" s="416" t="s">
        <v>1446</v>
      </c>
      <c r="C15" s="28" t="s">
        <v>26</v>
      </c>
      <c r="D15" s="693"/>
      <c r="E15" s="627"/>
      <c r="F15" s="627"/>
      <c r="G15" s="630"/>
    </row>
    <row r="16" spans="1:7" ht="35.1" customHeight="1" x14ac:dyDescent="0.15">
      <c r="A16" s="193" t="s">
        <v>20</v>
      </c>
      <c r="B16" s="416" t="s">
        <v>1447</v>
      </c>
      <c r="C16" s="28" t="s">
        <v>26</v>
      </c>
      <c r="D16" s="693"/>
      <c r="E16" s="627"/>
      <c r="F16" s="627"/>
      <c r="G16" s="630"/>
    </row>
    <row r="17" spans="1:7" ht="35.1" customHeight="1" x14ac:dyDescent="0.15">
      <c r="A17" s="193" t="s">
        <v>20</v>
      </c>
      <c r="B17" s="416" t="s">
        <v>1448</v>
      </c>
      <c r="C17" s="28" t="s">
        <v>26</v>
      </c>
      <c r="D17" s="693"/>
      <c r="E17" s="627"/>
      <c r="F17" s="627"/>
      <c r="G17" s="630"/>
    </row>
    <row r="18" spans="1:7" ht="35.1" customHeight="1" x14ac:dyDescent="0.15">
      <c r="A18" s="193" t="s">
        <v>20</v>
      </c>
      <c r="B18" s="416" t="s">
        <v>1449</v>
      </c>
      <c r="C18" s="28" t="s">
        <v>26</v>
      </c>
      <c r="D18" s="693"/>
      <c r="E18" s="627"/>
      <c r="F18" s="627"/>
      <c r="G18" s="630"/>
    </row>
    <row r="19" spans="1:7" ht="35.1" customHeight="1" x14ac:dyDescent="0.15">
      <c r="A19" s="193" t="s">
        <v>20</v>
      </c>
      <c r="B19" s="416" t="s">
        <v>1450</v>
      </c>
      <c r="C19" s="28" t="s">
        <v>26</v>
      </c>
      <c r="D19" s="693"/>
      <c r="E19" s="627"/>
      <c r="F19" s="627"/>
      <c r="G19" s="630"/>
    </row>
    <row r="20" spans="1:7" ht="35.1" customHeight="1" x14ac:dyDescent="0.15">
      <c r="A20" s="193" t="s">
        <v>20</v>
      </c>
      <c r="B20" s="416" t="s">
        <v>1451</v>
      </c>
      <c r="C20" s="28" t="s">
        <v>26</v>
      </c>
      <c r="D20" s="693"/>
      <c r="E20" s="627"/>
      <c r="F20" s="627"/>
      <c r="G20" s="630"/>
    </row>
    <row r="21" spans="1:7" ht="35.1" customHeight="1" x14ac:dyDescent="0.15">
      <c r="A21" s="63" t="s">
        <v>1433</v>
      </c>
      <c r="B21" s="74" t="s">
        <v>1452</v>
      </c>
      <c r="C21" s="75" t="s">
        <v>43</v>
      </c>
      <c r="D21" s="693"/>
      <c r="E21" s="627"/>
      <c r="F21" s="627"/>
      <c r="G21" s="630"/>
    </row>
    <row r="22" spans="1:7" ht="35.1" customHeight="1" x14ac:dyDescent="0.15">
      <c r="A22" s="63" t="s">
        <v>1433</v>
      </c>
      <c r="B22" s="74" t="s">
        <v>1453</v>
      </c>
      <c r="C22" s="75" t="s">
        <v>43</v>
      </c>
      <c r="D22" s="693"/>
      <c r="E22" s="627"/>
      <c r="F22" s="627"/>
      <c r="G22" s="630"/>
    </row>
    <row r="23" spans="1:7" ht="35.1" customHeight="1" x14ac:dyDescent="0.15">
      <c r="A23" s="63" t="s">
        <v>1454</v>
      </c>
      <c r="B23" s="74" t="s">
        <v>1455</v>
      </c>
      <c r="C23" s="75" t="s">
        <v>43</v>
      </c>
      <c r="D23" s="693"/>
      <c r="E23" s="627"/>
      <c r="F23" s="627"/>
      <c r="G23" s="630"/>
    </row>
    <row r="24" spans="1:7" ht="35.1" customHeight="1" x14ac:dyDescent="0.15">
      <c r="A24" s="63" t="s">
        <v>1454</v>
      </c>
      <c r="B24" s="74" t="s">
        <v>1456</v>
      </c>
      <c r="C24" s="75" t="s">
        <v>43</v>
      </c>
      <c r="D24" s="693"/>
      <c r="E24" s="627"/>
      <c r="F24" s="627"/>
      <c r="G24" s="630"/>
    </row>
    <row r="25" spans="1:7" ht="35.1" customHeight="1" x14ac:dyDescent="0.15">
      <c r="A25" s="193" t="s">
        <v>20</v>
      </c>
      <c r="B25" s="416" t="s">
        <v>1457</v>
      </c>
      <c r="C25" s="28" t="s">
        <v>26</v>
      </c>
      <c r="D25" s="693"/>
      <c r="E25" s="627"/>
      <c r="F25" s="627"/>
      <c r="G25" s="630"/>
    </row>
    <row r="26" spans="1:7" ht="35.1" customHeight="1" x14ac:dyDescent="0.15">
      <c r="A26" s="193" t="s">
        <v>20</v>
      </c>
      <c r="B26" s="416" t="s">
        <v>1458</v>
      </c>
      <c r="C26" s="28" t="s">
        <v>26</v>
      </c>
      <c r="D26" s="693"/>
      <c r="E26" s="627"/>
      <c r="F26" s="627"/>
      <c r="G26" s="630"/>
    </row>
    <row r="27" spans="1:7" ht="35.1" customHeight="1" x14ac:dyDescent="0.15">
      <c r="A27" s="193" t="s">
        <v>20</v>
      </c>
      <c r="B27" s="416" t="s">
        <v>1459</v>
      </c>
      <c r="C27" s="28" t="s">
        <v>26</v>
      </c>
      <c r="D27" s="693"/>
      <c r="E27" s="627"/>
      <c r="F27" s="627"/>
      <c r="G27" s="630"/>
    </row>
    <row r="28" spans="1:7" ht="35.1" customHeight="1" x14ac:dyDescent="0.15">
      <c r="A28" s="193" t="s">
        <v>1460</v>
      </c>
      <c r="B28" s="416" t="s">
        <v>1461</v>
      </c>
      <c r="C28" s="28" t="s">
        <v>26</v>
      </c>
      <c r="D28" s="694"/>
      <c r="E28" s="628"/>
      <c r="F28" s="628"/>
      <c r="G28" s="631"/>
    </row>
    <row r="29" spans="1:7" ht="135" x14ac:dyDescent="0.15">
      <c r="A29" s="193" t="s">
        <v>20</v>
      </c>
      <c r="B29" s="190" t="s">
        <v>1462</v>
      </c>
      <c r="C29" s="191" t="s">
        <v>385</v>
      </c>
      <c r="D29" s="591" t="s">
        <v>1232</v>
      </c>
      <c r="E29" s="561" t="s">
        <v>75</v>
      </c>
      <c r="F29" s="561" t="str">
        <f>VLOOKUP($C29,'[2]position description'!$A:$F,5,FALSE)</f>
        <v>• Performs advanced technical duties in assessment, valuation, classification and audit activities on imported and exported activities</v>
      </c>
      <c r="G29" s="562" t="str">
        <f>VLOOKUP($C29,'[2]position description'!$A:$F,6,FALSE)</f>
        <v xml:space="preserve">Ability to: lead, plan, organize and manage the administrative and technical operations of the section/unit; and has advance knowledge on the revised TCCP 
</v>
      </c>
    </row>
    <row r="30" spans="1:7" ht="135" x14ac:dyDescent="0.15">
      <c r="A30" s="63" t="s">
        <v>1433</v>
      </c>
      <c r="B30" s="74" t="s">
        <v>1463</v>
      </c>
      <c r="C30" s="75" t="s">
        <v>59</v>
      </c>
      <c r="D30" s="591">
        <v>18</v>
      </c>
      <c r="E30" s="561" t="s">
        <v>60</v>
      </c>
      <c r="F30" s="561" t="s">
        <v>1464</v>
      </c>
      <c r="G30" s="562" t="s">
        <v>1465</v>
      </c>
    </row>
    <row r="31" spans="1:7" ht="35.1" customHeight="1" x14ac:dyDescent="0.15">
      <c r="A31" s="193" t="s">
        <v>20</v>
      </c>
      <c r="B31" s="190" t="s">
        <v>1466</v>
      </c>
      <c r="C31" s="191" t="s">
        <v>85</v>
      </c>
      <c r="D31" s="695">
        <v>16</v>
      </c>
      <c r="E31" s="626" t="s">
        <v>767</v>
      </c>
      <c r="F31" s="626" t="s">
        <v>397</v>
      </c>
      <c r="G31" s="629" t="s">
        <v>398</v>
      </c>
    </row>
    <row r="32" spans="1:7" ht="35.1" customHeight="1" x14ac:dyDescent="0.15">
      <c r="A32" s="193" t="s">
        <v>1434</v>
      </c>
      <c r="B32" s="190" t="s">
        <v>1467</v>
      </c>
      <c r="C32" s="191" t="s">
        <v>85</v>
      </c>
      <c r="D32" s="696"/>
      <c r="E32" s="627"/>
      <c r="F32" s="627"/>
      <c r="G32" s="630"/>
    </row>
    <row r="33" spans="1:7" ht="35.1" customHeight="1" x14ac:dyDescent="0.15">
      <c r="A33" s="193" t="s">
        <v>20</v>
      </c>
      <c r="B33" s="190" t="s">
        <v>1468</v>
      </c>
      <c r="C33" s="191" t="s">
        <v>85</v>
      </c>
      <c r="D33" s="696"/>
      <c r="E33" s="627"/>
      <c r="F33" s="627"/>
      <c r="G33" s="630"/>
    </row>
    <row r="34" spans="1:7" ht="35.1" customHeight="1" x14ac:dyDescent="0.15">
      <c r="A34" s="193" t="s">
        <v>20</v>
      </c>
      <c r="B34" s="190" t="s">
        <v>1469</v>
      </c>
      <c r="C34" s="191" t="s">
        <v>85</v>
      </c>
      <c r="D34" s="696"/>
      <c r="E34" s="627"/>
      <c r="F34" s="627"/>
      <c r="G34" s="630"/>
    </row>
    <row r="35" spans="1:7" ht="35.1" customHeight="1" x14ac:dyDescent="0.15">
      <c r="A35" s="193" t="s">
        <v>20</v>
      </c>
      <c r="B35" s="190" t="s">
        <v>1470</v>
      </c>
      <c r="C35" s="191" t="s">
        <v>85</v>
      </c>
      <c r="D35" s="696"/>
      <c r="E35" s="627"/>
      <c r="F35" s="627"/>
      <c r="G35" s="630"/>
    </row>
    <row r="36" spans="1:7" ht="35.1" customHeight="1" x14ac:dyDescent="0.15">
      <c r="A36" s="193" t="s">
        <v>20</v>
      </c>
      <c r="B36" s="190" t="s">
        <v>1471</v>
      </c>
      <c r="C36" s="191" t="s">
        <v>85</v>
      </c>
      <c r="D36" s="696"/>
      <c r="E36" s="627"/>
      <c r="F36" s="627"/>
      <c r="G36" s="630"/>
    </row>
    <row r="37" spans="1:7" ht="35.1" customHeight="1" x14ac:dyDescent="0.15">
      <c r="A37" s="193" t="s">
        <v>20</v>
      </c>
      <c r="B37" s="190" t="s">
        <v>1472</v>
      </c>
      <c r="C37" s="191" t="s">
        <v>85</v>
      </c>
      <c r="D37" s="696"/>
      <c r="E37" s="627"/>
      <c r="F37" s="627"/>
      <c r="G37" s="630"/>
    </row>
    <row r="38" spans="1:7" ht="35.1" customHeight="1" x14ac:dyDescent="0.15">
      <c r="A38" s="193" t="s">
        <v>20</v>
      </c>
      <c r="B38" s="190" t="s">
        <v>1473</v>
      </c>
      <c r="C38" s="191" t="s">
        <v>85</v>
      </c>
      <c r="D38" s="696"/>
      <c r="E38" s="627"/>
      <c r="F38" s="627"/>
      <c r="G38" s="630"/>
    </row>
    <row r="39" spans="1:7" ht="35.1" customHeight="1" x14ac:dyDescent="0.15">
      <c r="A39" s="193" t="s">
        <v>20</v>
      </c>
      <c r="B39" s="190" t="s">
        <v>1474</v>
      </c>
      <c r="C39" s="191" t="s">
        <v>85</v>
      </c>
      <c r="D39" s="696"/>
      <c r="E39" s="627"/>
      <c r="F39" s="627"/>
      <c r="G39" s="630"/>
    </row>
    <row r="40" spans="1:7" ht="35.1" customHeight="1" x14ac:dyDescent="0.15">
      <c r="A40" s="193" t="s">
        <v>20</v>
      </c>
      <c r="B40" s="190" t="s">
        <v>1475</v>
      </c>
      <c r="C40" s="191" t="s">
        <v>85</v>
      </c>
      <c r="D40" s="696"/>
      <c r="E40" s="627"/>
      <c r="F40" s="627"/>
      <c r="G40" s="630"/>
    </row>
    <row r="41" spans="1:7" ht="35.1" customHeight="1" x14ac:dyDescent="0.15">
      <c r="A41" s="193" t="s">
        <v>14</v>
      </c>
      <c r="B41" s="190" t="s">
        <v>1476</v>
      </c>
      <c r="C41" s="191" t="s">
        <v>85</v>
      </c>
      <c r="D41" s="696"/>
      <c r="E41" s="627"/>
      <c r="F41" s="627"/>
      <c r="G41" s="630"/>
    </row>
    <row r="42" spans="1:7" ht="35.1" customHeight="1" x14ac:dyDescent="0.15">
      <c r="A42" s="193" t="s">
        <v>14</v>
      </c>
      <c r="B42" s="190" t="s">
        <v>1477</v>
      </c>
      <c r="C42" s="191" t="s">
        <v>85</v>
      </c>
      <c r="D42" s="696"/>
      <c r="E42" s="627"/>
      <c r="F42" s="627"/>
      <c r="G42" s="630"/>
    </row>
    <row r="43" spans="1:7" ht="35.1" customHeight="1" x14ac:dyDescent="0.15">
      <c r="A43" s="193" t="s">
        <v>14</v>
      </c>
      <c r="B43" s="190" t="s">
        <v>1478</v>
      </c>
      <c r="C43" s="191" t="s">
        <v>85</v>
      </c>
      <c r="D43" s="696"/>
      <c r="E43" s="627"/>
      <c r="F43" s="627"/>
      <c r="G43" s="630"/>
    </row>
    <row r="44" spans="1:7" ht="35.1" customHeight="1" x14ac:dyDescent="0.15">
      <c r="A44" s="193" t="s">
        <v>14</v>
      </c>
      <c r="B44" s="190" t="s">
        <v>1479</v>
      </c>
      <c r="C44" s="191" t="s">
        <v>85</v>
      </c>
      <c r="D44" s="696"/>
      <c r="E44" s="627"/>
      <c r="F44" s="627"/>
      <c r="G44" s="630"/>
    </row>
    <row r="45" spans="1:7" ht="35.1" customHeight="1" x14ac:dyDescent="0.15">
      <c r="A45" s="193" t="s">
        <v>14</v>
      </c>
      <c r="B45" s="190" t="s">
        <v>1480</v>
      </c>
      <c r="C45" s="191" t="s">
        <v>85</v>
      </c>
      <c r="D45" s="696"/>
      <c r="E45" s="627"/>
      <c r="F45" s="627"/>
      <c r="G45" s="630"/>
    </row>
    <row r="46" spans="1:7" ht="35.1" customHeight="1" x14ac:dyDescent="0.15">
      <c r="A46" s="193" t="s">
        <v>1460</v>
      </c>
      <c r="B46" s="190" t="s">
        <v>1481</v>
      </c>
      <c r="C46" s="191" t="s">
        <v>85</v>
      </c>
      <c r="D46" s="696"/>
      <c r="E46" s="627"/>
      <c r="F46" s="627"/>
      <c r="G46" s="630"/>
    </row>
    <row r="47" spans="1:7" ht="35.1" customHeight="1" x14ac:dyDescent="0.15">
      <c r="A47" s="193" t="s">
        <v>20</v>
      </c>
      <c r="B47" s="190" t="s">
        <v>1482</v>
      </c>
      <c r="C47" s="191" t="s">
        <v>85</v>
      </c>
      <c r="D47" s="696"/>
      <c r="E47" s="627"/>
      <c r="F47" s="627"/>
      <c r="G47" s="630"/>
    </row>
    <row r="48" spans="1:7" ht="35.1" customHeight="1" x14ac:dyDescent="0.15">
      <c r="A48" s="193" t="s">
        <v>20</v>
      </c>
      <c r="B48" s="190" t="s">
        <v>1483</v>
      </c>
      <c r="C48" s="191" t="s">
        <v>85</v>
      </c>
      <c r="D48" s="696"/>
      <c r="E48" s="627"/>
      <c r="F48" s="627"/>
      <c r="G48" s="630"/>
    </row>
    <row r="49" spans="1:7" ht="35.1" customHeight="1" x14ac:dyDescent="0.15">
      <c r="A49" s="193" t="s">
        <v>20</v>
      </c>
      <c r="B49" s="190" t="s">
        <v>1484</v>
      </c>
      <c r="C49" s="191" t="s">
        <v>85</v>
      </c>
      <c r="D49" s="696"/>
      <c r="E49" s="627"/>
      <c r="F49" s="627"/>
      <c r="G49" s="630"/>
    </row>
    <row r="50" spans="1:7" ht="35.1" customHeight="1" x14ac:dyDescent="0.15">
      <c r="A50" s="193" t="s">
        <v>20</v>
      </c>
      <c r="B50" s="190" t="s">
        <v>1485</v>
      </c>
      <c r="C50" s="191" t="s">
        <v>85</v>
      </c>
      <c r="D50" s="696"/>
      <c r="E50" s="627"/>
      <c r="F50" s="627"/>
      <c r="G50" s="630"/>
    </row>
    <row r="51" spans="1:7" ht="35.1" customHeight="1" x14ac:dyDescent="0.15">
      <c r="A51" s="193" t="s">
        <v>20</v>
      </c>
      <c r="B51" s="190" t="s">
        <v>1486</v>
      </c>
      <c r="C51" s="191" t="s">
        <v>85</v>
      </c>
      <c r="D51" s="696"/>
      <c r="E51" s="627"/>
      <c r="F51" s="627"/>
      <c r="G51" s="630"/>
    </row>
    <row r="52" spans="1:7" ht="35.1" customHeight="1" x14ac:dyDescent="0.15">
      <c r="A52" s="193" t="s">
        <v>20</v>
      </c>
      <c r="B52" s="190" t="s">
        <v>1487</v>
      </c>
      <c r="C52" s="191" t="s">
        <v>85</v>
      </c>
      <c r="D52" s="696"/>
      <c r="E52" s="627"/>
      <c r="F52" s="627"/>
      <c r="G52" s="630"/>
    </row>
    <row r="53" spans="1:7" ht="35.1" customHeight="1" x14ac:dyDescent="0.15">
      <c r="A53" s="193" t="s">
        <v>20</v>
      </c>
      <c r="B53" s="190" t="s">
        <v>1488</v>
      </c>
      <c r="C53" s="191" t="s">
        <v>85</v>
      </c>
      <c r="D53" s="696"/>
      <c r="E53" s="627"/>
      <c r="F53" s="627"/>
      <c r="G53" s="630"/>
    </row>
    <row r="54" spans="1:7" ht="35.1" customHeight="1" x14ac:dyDescent="0.15">
      <c r="A54" s="193" t="s">
        <v>20</v>
      </c>
      <c r="B54" s="190" t="s">
        <v>1489</v>
      </c>
      <c r="C54" s="191" t="s">
        <v>85</v>
      </c>
      <c r="D54" s="696"/>
      <c r="E54" s="627"/>
      <c r="F54" s="627"/>
      <c r="G54" s="630"/>
    </row>
    <row r="55" spans="1:7" ht="35.1" customHeight="1" x14ac:dyDescent="0.15">
      <c r="A55" s="193" t="s">
        <v>20</v>
      </c>
      <c r="B55" s="190" t="s">
        <v>1490</v>
      </c>
      <c r="C55" s="191" t="s">
        <v>85</v>
      </c>
      <c r="D55" s="696"/>
      <c r="E55" s="627"/>
      <c r="F55" s="627"/>
      <c r="G55" s="630"/>
    </row>
    <row r="56" spans="1:7" ht="35.1" customHeight="1" x14ac:dyDescent="0.15">
      <c r="A56" s="193" t="s">
        <v>20</v>
      </c>
      <c r="B56" s="190" t="s">
        <v>1491</v>
      </c>
      <c r="C56" s="191" t="s">
        <v>85</v>
      </c>
      <c r="D56" s="696"/>
      <c r="E56" s="627"/>
      <c r="F56" s="627"/>
      <c r="G56" s="630"/>
    </row>
    <row r="57" spans="1:7" ht="35.1" customHeight="1" x14ac:dyDescent="0.15">
      <c r="A57" s="193" t="s">
        <v>1460</v>
      </c>
      <c r="B57" s="190" t="s">
        <v>1492</v>
      </c>
      <c r="C57" s="191" t="s">
        <v>85</v>
      </c>
      <c r="D57" s="696"/>
      <c r="E57" s="627"/>
      <c r="F57" s="627"/>
      <c r="G57" s="630"/>
    </row>
    <row r="58" spans="1:7" ht="35.1" customHeight="1" x14ac:dyDescent="0.15">
      <c r="A58" s="193" t="s">
        <v>1434</v>
      </c>
      <c r="B58" s="190" t="s">
        <v>1493</v>
      </c>
      <c r="C58" s="191" t="s">
        <v>85</v>
      </c>
      <c r="D58" s="696"/>
      <c r="E58" s="627"/>
      <c r="F58" s="627"/>
      <c r="G58" s="630"/>
    </row>
    <row r="59" spans="1:7" ht="35.1" customHeight="1" x14ac:dyDescent="0.15">
      <c r="A59" s="193" t="s">
        <v>1434</v>
      </c>
      <c r="B59" s="190" t="s">
        <v>1494</v>
      </c>
      <c r="C59" s="191" t="s">
        <v>85</v>
      </c>
      <c r="D59" s="696"/>
      <c r="E59" s="627"/>
      <c r="F59" s="627"/>
      <c r="G59" s="630"/>
    </row>
    <row r="60" spans="1:7" ht="35.1" customHeight="1" x14ac:dyDescent="0.15">
      <c r="A60" s="193" t="s">
        <v>1434</v>
      </c>
      <c r="B60" s="190" t="s">
        <v>1495</v>
      </c>
      <c r="C60" s="191" t="s">
        <v>85</v>
      </c>
      <c r="D60" s="696"/>
      <c r="E60" s="627"/>
      <c r="F60" s="627"/>
      <c r="G60" s="630"/>
    </row>
    <row r="61" spans="1:7" ht="35.1" customHeight="1" x14ac:dyDescent="0.2">
      <c r="A61" s="417" t="s">
        <v>1433</v>
      </c>
      <c r="B61" s="265" t="s">
        <v>1496</v>
      </c>
      <c r="C61" s="265" t="s">
        <v>156</v>
      </c>
      <c r="D61" s="696"/>
      <c r="E61" s="627"/>
      <c r="F61" s="627"/>
      <c r="G61" s="630"/>
    </row>
    <row r="62" spans="1:7" ht="35.1" customHeight="1" x14ac:dyDescent="0.2">
      <c r="A62" s="417" t="s">
        <v>1433</v>
      </c>
      <c r="B62" s="265" t="s">
        <v>1497</v>
      </c>
      <c r="C62" s="265" t="s">
        <v>156</v>
      </c>
      <c r="D62" s="696"/>
      <c r="E62" s="627"/>
      <c r="F62" s="627"/>
      <c r="G62" s="630"/>
    </row>
    <row r="63" spans="1:7" ht="35.1" customHeight="1" x14ac:dyDescent="0.2">
      <c r="A63" s="417" t="s">
        <v>1433</v>
      </c>
      <c r="B63" s="265" t="s">
        <v>1498</v>
      </c>
      <c r="C63" s="265" t="s">
        <v>156</v>
      </c>
      <c r="D63" s="696"/>
      <c r="E63" s="627"/>
      <c r="F63" s="627"/>
      <c r="G63" s="630"/>
    </row>
    <row r="64" spans="1:7" ht="35.1" customHeight="1" x14ac:dyDescent="0.15">
      <c r="A64" s="63" t="s">
        <v>1433</v>
      </c>
      <c r="B64" s="74" t="s">
        <v>1499</v>
      </c>
      <c r="C64" s="75" t="s">
        <v>156</v>
      </c>
      <c r="D64" s="696"/>
      <c r="E64" s="627"/>
      <c r="F64" s="627"/>
      <c r="G64" s="630"/>
    </row>
    <row r="65" spans="1:7" ht="35.1" customHeight="1" x14ac:dyDescent="0.15">
      <c r="A65" s="193" t="s">
        <v>20</v>
      </c>
      <c r="B65" s="190" t="s">
        <v>1500</v>
      </c>
      <c r="C65" s="191" t="s">
        <v>85</v>
      </c>
      <c r="D65" s="696"/>
      <c r="E65" s="627"/>
      <c r="F65" s="627"/>
      <c r="G65" s="630"/>
    </row>
    <row r="66" spans="1:7" ht="35.1" customHeight="1" x14ac:dyDescent="0.15">
      <c r="A66" s="193" t="s">
        <v>20</v>
      </c>
      <c r="B66" s="190" t="s">
        <v>1501</v>
      </c>
      <c r="C66" s="191" t="s">
        <v>85</v>
      </c>
      <c r="D66" s="696"/>
      <c r="E66" s="627"/>
      <c r="F66" s="627"/>
      <c r="G66" s="630"/>
    </row>
    <row r="67" spans="1:7" ht="35.1" customHeight="1" x14ac:dyDescent="0.15">
      <c r="A67" s="193" t="s">
        <v>20</v>
      </c>
      <c r="B67" s="190" t="s">
        <v>1502</v>
      </c>
      <c r="C67" s="191" t="s">
        <v>85</v>
      </c>
      <c r="D67" s="696"/>
      <c r="E67" s="627"/>
      <c r="F67" s="627"/>
      <c r="G67" s="630"/>
    </row>
    <row r="68" spans="1:7" ht="35.1" customHeight="1" x14ac:dyDescent="0.15">
      <c r="A68" s="193" t="s">
        <v>20</v>
      </c>
      <c r="B68" s="190" t="s">
        <v>1503</v>
      </c>
      <c r="C68" s="191" t="s">
        <v>85</v>
      </c>
      <c r="D68" s="696"/>
      <c r="E68" s="627"/>
      <c r="F68" s="627"/>
      <c r="G68" s="630"/>
    </row>
    <row r="69" spans="1:7" ht="35.1" customHeight="1" x14ac:dyDescent="0.15">
      <c r="A69" s="193" t="s">
        <v>20</v>
      </c>
      <c r="B69" s="190" t="s">
        <v>1504</v>
      </c>
      <c r="C69" s="191" t="s">
        <v>85</v>
      </c>
      <c r="D69" s="696"/>
      <c r="E69" s="627"/>
      <c r="F69" s="627"/>
      <c r="G69" s="630"/>
    </row>
    <row r="70" spans="1:7" ht="35.1" customHeight="1" x14ac:dyDescent="0.15">
      <c r="A70" s="193" t="s">
        <v>20</v>
      </c>
      <c r="B70" s="190" t="s">
        <v>1505</v>
      </c>
      <c r="C70" s="191" t="s">
        <v>85</v>
      </c>
      <c r="D70" s="696"/>
      <c r="E70" s="627"/>
      <c r="F70" s="627"/>
      <c r="G70" s="630"/>
    </row>
    <row r="71" spans="1:7" ht="35.1" customHeight="1" x14ac:dyDescent="0.15">
      <c r="A71" s="193" t="s">
        <v>20</v>
      </c>
      <c r="B71" s="190" t="s">
        <v>1506</v>
      </c>
      <c r="C71" s="191" t="s">
        <v>85</v>
      </c>
      <c r="D71" s="696"/>
      <c r="E71" s="627"/>
      <c r="F71" s="627"/>
      <c r="G71" s="630"/>
    </row>
    <row r="72" spans="1:7" ht="35.1" customHeight="1" x14ac:dyDescent="0.15">
      <c r="A72" s="193" t="s">
        <v>13</v>
      </c>
      <c r="B72" s="190" t="s">
        <v>1507</v>
      </c>
      <c r="C72" s="191" t="s">
        <v>85</v>
      </c>
      <c r="D72" s="697"/>
      <c r="E72" s="628"/>
      <c r="F72" s="628"/>
      <c r="G72" s="631"/>
    </row>
    <row r="73" spans="1:7" ht="135" x14ac:dyDescent="0.15">
      <c r="A73" s="63" t="s">
        <v>1433</v>
      </c>
      <c r="B73" s="74" t="s">
        <v>1508</v>
      </c>
      <c r="C73" s="75" t="s">
        <v>1509</v>
      </c>
      <c r="D73" s="591">
        <v>15</v>
      </c>
      <c r="E73" s="566" t="s">
        <v>753</v>
      </c>
      <c r="F73" s="561" t="s">
        <v>754</v>
      </c>
      <c r="G73" s="562" t="s">
        <v>755</v>
      </c>
    </row>
    <row r="74" spans="1:7" ht="134.25" customHeight="1" x14ac:dyDescent="0.15">
      <c r="A74" s="193" t="s">
        <v>57</v>
      </c>
      <c r="B74" s="27" t="s">
        <v>1510</v>
      </c>
      <c r="C74" s="35" t="s">
        <v>223</v>
      </c>
      <c r="D74" s="324">
        <v>14</v>
      </c>
      <c r="E74" s="561" t="s">
        <v>1511</v>
      </c>
      <c r="F74" s="561" t="str">
        <f>VLOOKUP($C74,'[2]position description'!$A:$F,5,FALSE)</f>
        <v xml:space="preserve">• Conducts technical and administrative work which involves the performance of responsible administrative, management and staff assignments for a division/port  </v>
      </c>
      <c r="G74" s="562" t="str">
        <f>VLOOKUP($C74,'[2]position description'!$A:$F,6,FALSE)</f>
        <v>Ability to: perform administrative and technical functions and has basic knowledge in the use of ICT</v>
      </c>
    </row>
    <row r="75" spans="1:7" ht="35.1" customHeight="1" x14ac:dyDescent="0.15">
      <c r="A75" s="193" t="s">
        <v>13</v>
      </c>
      <c r="B75" s="190" t="s">
        <v>1512</v>
      </c>
      <c r="C75" s="191" t="s">
        <v>227</v>
      </c>
      <c r="D75" s="695" t="s">
        <v>402</v>
      </c>
      <c r="E75" s="666" t="s">
        <v>228</v>
      </c>
      <c r="F75" s="666" t="s">
        <v>229</v>
      </c>
      <c r="G75" s="667" t="s">
        <v>230</v>
      </c>
    </row>
    <row r="76" spans="1:7" ht="35.1" customHeight="1" x14ac:dyDescent="0.15">
      <c r="A76" s="193" t="s">
        <v>99</v>
      </c>
      <c r="B76" s="190" t="s">
        <v>1513</v>
      </c>
      <c r="C76" s="191" t="s">
        <v>227</v>
      </c>
      <c r="D76" s="696"/>
      <c r="E76" s="666"/>
      <c r="F76" s="666"/>
      <c r="G76" s="667"/>
    </row>
    <row r="77" spans="1:7" ht="35.1" customHeight="1" x14ac:dyDescent="0.15">
      <c r="A77" s="193" t="s">
        <v>1514</v>
      </c>
      <c r="B77" s="190" t="s">
        <v>1515</v>
      </c>
      <c r="C77" s="191" t="s">
        <v>227</v>
      </c>
      <c r="D77" s="696"/>
      <c r="E77" s="666"/>
      <c r="F77" s="666"/>
      <c r="G77" s="667"/>
    </row>
    <row r="78" spans="1:7" ht="35.1" customHeight="1" x14ac:dyDescent="0.15">
      <c r="A78" s="193" t="s">
        <v>1514</v>
      </c>
      <c r="B78" s="190" t="s">
        <v>1516</v>
      </c>
      <c r="C78" s="191" t="s">
        <v>227</v>
      </c>
      <c r="D78" s="696"/>
      <c r="E78" s="666"/>
      <c r="F78" s="666"/>
      <c r="G78" s="667"/>
    </row>
    <row r="79" spans="1:7" ht="35.1" customHeight="1" x14ac:dyDescent="0.15">
      <c r="A79" s="193" t="s">
        <v>1514</v>
      </c>
      <c r="B79" s="190" t="s">
        <v>1517</v>
      </c>
      <c r="C79" s="191" t="s">
        <v>227</v>
      </c>
      <c r="D79" s="697"/>
      <c r="E79" s="666"/>
      <c r="F79" s="666"/>
      <c r="G79" s="667"/>
    </row>
    <row r="80" spans="1:7" ht="35.1" customHeight="1" x14ac:dyDescent="0.15">
      <c r="A80" s="193" t="s">
        <v>221</v>
      </c>
      <c r="B80" s="190" t="s">
        <v>1518</v>
      </c>
      <c r="C80" s="191" t="s">
        <v>235</v>
      </c>
      <c r="D80" s="591" t="s">
        <v>444</v>
      </c>
      <c r="E80" s="666" t="s">
        <v>646</v>
      </c>
      <c r="F80" s="666" t="str">
        <f>VLOOKUP($C80,'[2]position description'!$A:$F,5,FALSE)</f>
        <v>• Performs routinary functions in the areas of human resource, training, budget, general servies, records management and public information</v>
      </c>
      <c r="G80" s="667" t="str">
        <f>VLOOKUP($C80,'[2]position description'!$A:$F,6,FALSE)</f>
        <v>Ability to: perform administrative and technical functions and has basic knowledge in the use of ICT</v>
      </c>
    </row>
    <row r="81" spans="1:7" ht="81.75" customHeight="1" x14ac:dyDescent="0.15">
      <c r="A81" s="193" t="s">
        <v>57</v>
      </c>
      <c r="B81" s="190" t="s">
        <v>1519</v>
      </c>
      <c r="C81" s="191" t="s">
        <v>235</v>
      </c>
      <c r="D81" s="591"/>
      <c r="E81" s="666" t="s">
        <v>1520</v>
      </c>
      <c r="F81" s="666" t="str">
        <f>VLOOKUP($C81,'[2]position description'!$A:$F,5,FALSE)</f>
        <v>• Performs routinary functions in the areas of human resource, training, budget, general servies, records management and public information</v>
      </c>
      <c r="G81" s="667" t="str">
        <f>VLOOKUP($C81,'[2]position description'!$A:$F,6,FALSE)</f>
        <v>Ability to: perform administrative and technical functions and has basic knowledge in the use of ICT</v>
      </c>
    </row>
    <row r="82" spans="1:7" ht="35.1" customHeight="1" x14ac:dyDescent="0.15">
      <c r="A82" s="193" t="s">
        <v>24</v>
      </c>
      <c r="B82" s="27" t="s">
        <v>1521</v>
      </c>
      <c r="C82" s="75" t="s">
        <v>250</v>
      </c>
      <c r="D82" s="692">
        <v>9</v>
      </c>
      <c r="E82" s="626" t="s">
        <v>1764</v>
      </c>
      <c r="F82" s="626" t="s">
        <v>252</v>
      </c>
      <c r="G82" s="629" t="s">
        <v>230</v>
      </c>
    </row>
    <row r="83" spans="1:7" ht="35.1" customHeight="1" x14ac:dyDescent="0.15">
      <c r="A83" s="193" t="s">
        <v>1522</v>
      </c>
      <c r="B83" s="27" t="s">
        <v>1523</v>
      </c>
      <c r="C83" s="75" t="s">
        <v>250</v>
      </c>
      <c r="D83" s="693"/>
      <c r="E83" s="627"/>
      <c r="F83" s="627"/>
      <c r="G83" s="630"/>
    </row>
    <row r="84" spans="1:7" ht="35.1" customHeight="1" x14ac:dyDescent="0.15">
      <c r="A84" s="193" t="s">
        <v>24</v>
      </c>
      <c r="B84" s="27" t="s">
        <v>1524</v>
      </c>
      <c r="C84" s="75" t="s">
        <v>250</v>
      </c>
      <c r="D84" s="693"/>
      <c r="E84" s="627"/>
      <c r="F84" s="627"/>
      <c r="G84" s="630"/>
    </row>
    <row r="85" spans="1:7" ht="35.1" customHeight="1" x14ac:dyDescent="0.15">
      <c r="A85" s="193" t="s">
        <v>24</v>
      </c>
      <c r="B85" s="27" t="s">
        <v>1525</v>
      </c>
      <c r="C85" s="75" t="s">
        <v>250</v>
      </c>
      <c r="D85" s="693"/>
      <c r="E85" s="627"/>
      <c r="F85" s="627"/>
      <c r="G85" s="630"/>
    </row>
    <row r="86" spans="1:7" ht="35.1" customHeight="1" x14ac:dyDescent="0.15">
      <c r="A86" s="193" t="s">
        <v>24</v>
      </c>
      <c r="B86" s="27" t="s">
        <v>1526</v>
      </c>
      <c r="C86" s="75" t="s">
        <v>250</v>
      </c>
      <c r="D86" s="693"/>
      <c r="E86" s="627"/>
      <c r="F86" s="627"/>
      <c r="G86" s="630"/>
    </row>
    <row r="87" spans="1:7" ht="35.1" customHeight="1" x14ac:dyDescent="0.15">
      <c r="A87" s="193" t="s">
        <v>1436</v>
      </c>
      <c r="B87" s="27" t="s">
        <v>1527</v>
      </c>
      <c r="C87" s="75" t="s">
        <v>250</v>
      </c>
      <c r="D87" s="693"/>
      <c r="E87" s="627"/>
      <c r="F87" s="627"/>
      <c r="G87" s="630"/>
    </row>
    <row r="88" spans="1:7" ht="35.1" customHeight="1" x14ac:dyDescent="0.15">
      <c r="A88" s="193" t="s">
        <v>1436</v>
      </c>
      <c r="B88" s="27" t="s">
        <v>1528</v>
      </c>
      <c r="C88" s="75" t="s">
        <v>250</v>
      </c>
      <c r="D88" s="693"/>
      <c r="E88" s="627"/>
      <c r="F88" s="627"/>
      <c r="G88" s="630"/>
    </row>
    <row r="89" spans="1:7" ht="35.1" customHeight="1" x14ac:dyDescent="0.15">
      <c r="A89" s="193" t="s">
        <v>1436</v>
      </c>
      <c r="B89" s="27" t="s">
        <v>1529</v>
      </c>
      <c r="C89" s="75" t="s">
        <v>250</v>
      </c>
      <c r="D89" s="693"/>
      <c r="E89" s="627"/>
      <c r="F89" s="627"/>
      <c r="G89" s="630"/>
    </row>
    <row r="90" spans="1:7" ht="35.1" customHeight="1" x14ac:dyDescent="0.15">
      <c r="A90" s="193" t="s">
        <v>1436</v>
      </c>
      <c r="B90" s="27" t="s">
        <v>1530</v>
      </c>
      <c r="C90" s="75" t="s">
        <v>250</v>
      </c>
      <c r="D90" s="693"/>
      <c r="E90" s="627"/>
      <c r="F90" s="627"/>
      <c r="G90" s="630"/>
    </row>
    <row r="91" spans="1:7" ht="35.1" customHeight="1" x14ac:dyDescent="0.15">
      <c r="A91" s="193" t="s">
        <v>1436</v>
      </c>
      <c r="B91" s="27" t="s">
        <v>1531</v>
      </c>
      <c r="C91" s="75" t="s">
        <v>250</v>
      </c>
      <c r="D91" s="693"/>
      <c r="E91" s="627"/>
      <c r="F91" s="627"/>
      <c r="G91" s="630"/>
    </row>
    <row r="92" spans="1:7" ht="35.1" customHeight="1" x14ac:dyDescent="0.15">
      <c r="A92" s="193" t="s">
        <v>1436</v>
      </c>
      <c r="B92" s="27" t="s">
        <v>1532</v>
      </c>
      <c r="C92" s="75" t="s">
        <v>250</v>
      </c>
      <c r="D92" s="693"/>
      <c r="E92" s="627"/>
      <c r="F92" s="627"/>
      <c r="G92" s="630"/>
    </row>
    <row r="93" spans="1:7" ht="35.1" customHeight="1" x14ac:dyDescent="0.15">
      <c r="A93" s="193" t="s">
        <v>1522</v>
      </c>
      <c r="B93" s="27" t="s">
        <v>1533</v>
      </c>
      <c r="C93" s="75" t="s">
        <v>250</v>
      </c>
      <c r="D93" s="694"/>
      <c r="E93" s="628"/>
      <c r="F93" s="628"/>
      <c r="G93" s="631"/>
    </row>
    <row r="94" spans="1:7" ht="35.1" customHeight="1" x14ac:dyDescent="0.15">
      <c r="A94" s="193" t="s">
        <v>221</v>
      </c>
      <c r="B94" s="27" t="s">
        <v>1534</v>
      </c>
      <c r="C94" s="35" t="s">
        <v>726</v>
      </c>
      <c r="D94" s="692">
        <v>8</v>
      </c>
      <c r="E94" s="666" t="s">
        <v>1765</v>
      </c>
      <c r="F94" s="666" t="str">
        <f>VLOOKUP($C94,'[2]position description'!$A:$F,5,FALSE)</f>
        <v>• Performs routine administrative support or technical program assistance work which involves disseminating information, maintaining filing systems, and performing internal administrative support work</v>
      </c>
      <c r="G94" s="667" t="str">
        <f>VLOOKUP($C94,'[2]position description'!$A:$F,6,FALSE)</f>
        <v>Ability to: provide administrative support to the division / unit; and IT literate</v>
      </c>
    </row>
    <row r="95" spans="1:7" ht="110.25" customHeight="1" thickBot="1" x14ac:dyDescent="0.2">
      <c r="A95" s="67" t="s">
        <v>221</v>
      </c>
      <c r="B95" s="36" t="s">
        <v>1535</v>
      </c>
      <c r="C95" s="54" t="s">
        <v>726</v>
      </c>
      <c r="D95" s="698"/>
      <c r="E95" s="626" t="s">
        <v>727</v>
      </c>
      <c r="F95" s="626" t="str">
        <f>VLOOKUP($C95,'[2]position description'!$A:$F,5,FALSE)</f>
        <v>• Performs routine administrative support or technical program assistance work which involves disseminating information, maintaining filing systems, and performing internal administrative support work</v>
      </c>
      <c r="G95" s="629" t="str">
        <f>VLOOKUP($C95,'[2]position description'!$A:$F,6,FALSE)</f>
        <v>Ability to: provide administrative support to the division / unit; and IT literate</v>
      </c>
    </row>
    <row r="96" spans="1:7" ht="35.1" customHeight="1" x14ac:dyDescent="0.15">
      <c r="A96" s="418" t="s">
        <v>1536</v>
      </c>
      <c r="B96" s="419" t="s">
        <v>1537</v>
      </c>
      <c r="C96" s="420" t="s">
        <v>85</v>
      </c>
      <c r="D96" s="699" t="s">
        <v>395</v>
      </c>
      <c r="E96" s="700" t="s">
        <v>1538</v>
      </c>
      <c r="F96" s="700" t="str">
        <f>VLOOKUP($C96,'[2]position description'!$A:$F,5,FALSE)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96" s="701" t="str">
        <f>VLOOKUP($C96,'[2]position description'!$A:$F,6,FALSE)</f>
        <v xml:space="preserve">Has basic to advance knowledge on the revised TCCP
</v>
      </c>
    </row>
    <row r="97" spans="1:10" ht="35.1" customHeight="1" x14ac:dyDescent="0.15">
      <c r="A97" s="188" t="s">
        <v>1536</v>
      </c>
      <c r="B97" s="292" t="s">
        <v>1539</v>
      </c>
      <c r="C97" s="35" t="s">
        <v>85</v>
      </c>
      <c r="D97" s="696"/>
      <c r="E97" s="666" t="s">
        <v>719</v>
      </c>
      <c r="F97" s="666" t="str">
        <f>VLOOKUP($C97,'[2]position description'!$A:$F,5,FALSE)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97" s="667" t="str">
        <f>VLOOKUP($C97,'[2]position description'!$A:$F,6,FALSE)</f>
        <v xml:space="preserve">Has basic to advance knowledge on the revised TCCP
</v>
      </c>
    </row>
    <row r="98" spans="1:10" ht="81" customHeight="1" x14ac:dyDescent="0.15">
      <c r="A98" s="188" t="s">
        <v>1536</v>
      </c>
      <c r="B98" s="292" t="s">
        <v>1540</v>
      </c>
      <c r="C98" s="35" t="s">
        <v>85</v>
      </c>
      <c r="D98" s="697"/>
      <c r="E98" s="666" t="s">
        <v>719</v>
      </c>
      <c r="F98" s="666" t="str">
        <f>VLOOKUP($C98,'[2]position description'!$A:$F,5,FALSE)</f>
        <v xml:space="preserve">• Performs a wide variety of customs operations duties in support of assigned functions; operations, service and/or division  
• Examine and assess import and export goods, including seized and abandoned goods, parcels, merchandise and baggage of passengers and crew members
</v>
      </c>
      <c r="G98" s="667" t="str">
        <f>VLOOKUP($C98,'[2]position description'!$A:$F,6,FALSE)</f>
        <v xml:space="preserve">Has basic to advance knowledge on the revised TCCP
</v>
      </c>
    </row>
    <row r="99" spans="1:10" ht="110.25" customHeight="1" x14ac:dyDescent="0.15">
      <c r="A99" s="188" t="s">
        <v>1536</v>
      </c>
      <c r="B99" s="190" t="s">
        <v>1541</v>
      </c>
      <c r="C99" s="191" t="s">
        <v>626</v>
      </c>
      <c r="D99" s="591" t="s">
        <v>1242</v>
      </c>
      <c r="E99" s="561" t="s">
        <v>1542</v>
      </c>
      <c r="F99" s="561" t="str">
        <f>VLOOKUP($C99,'[2]position description'!$A:$F,5,FALSE)</f>
        <v xml:space="preserve">• Performs simple but responsible sub-professional and professional work  
• Conducts studies on port operations matters
</v>
      </c>
      <c r="G99" s="562" t="str">
        <f>VLOOKUP($C99,'[2]position description'!$A:$F,6,FALSE)</f>
        <v xml:space="preserve">Has basic knowledge on the revised TCCP 
</v>
      </c>
    </row>
    <row r="100" spans="1:10" ht="35.1" customHeight="1" x14ac:dyDescent="0.15">
      <c r="A100" s="188" t="s">
        <v>1536</v>
      </c>
      <c r="B100" s="190" t="s">
        <v>1543</v>
      </c>
      <c r="C100" s="191" t="s">
        <v>227</v>
      </c>
      <c r="D100" s="695" t="s">
        <v>402</v>
      </c>
      <c r="E100" s="666" t="s">
        <v>228</v>
      </c>
      <c r="F100" s="666" t="str">
        <f>VLOOKUP($C100,'[2]position description'!$A:$F,5,FALSE)</f>
        <v>• Routine checking of documents for cargo and passenger clearance and conducts boarding formalities
• Checks completeness and correctness of required documents submitted for cargo clearance</v>
      </c>
      <c r="G100" s="667" t="str">
        <f>VLOOKUP($C100,'[2]position description'!$A:$F,6,FALSE)</f>
        <v xml:space="preserve">Has basic knowledge on the revised TCCP 
</v>
      </c>
    </row>
    <row r="101" spans="1:10" ht="35.1" customHeight="1" x14ac:dyDescent="0.15">
      <c r="A101" s="188" t="s">
        <v>1536</v>
      </c>
      <c r="B101" s="190" t="s">
        <v>1544</v>
      </c>
      <c r="C101" s="191" t="s">
        <v>227</v>
      </c>
      <c r="D101" s="696"/>
      <c r="E101" s="666" t="e">
        <v>#N/A</v>
      </c>
      <c r="F101" s="666" t="str">
        <f>VLOOKUP($C101,'[2]position description'!$A:$F,5,FALSE)</f>
        <v>• Routine checking of documents for cargo and passenger clearance and conducts boarding formalities
• Checks completeness and correctness of required documents submitted for cargo clearance</v>
      </c>
      <c r="G101" s="667" t="str">
        <f>VLOOKUP($C101,'[2]position description'!$A:$F,6,FALSE)</f>
        <v xml:space="preserve">Has basic knowledge on the revised TCCP 
</v>
      </c>
    </row>
    <row r="102" spans="1:10" ht="35.1" customHeight="1" x14ac:dyDescent="0.15">
      <c r="A102" s="188" t="s">
        <v>1536</v>
      </c>
      <c r="B102" s="190" t="s">
        <v>1545</v>
      </c>
      <c r="C102" s="191" t="s">
        <v>227</v>
      </c>
      <c r="D102" s="696"/>
      <c r="E102" s="666" t="e">
        <v>#N/A</v>
      </c>
      <c r="F102" s="666" t="str">
        <f>VLOOKUP($C102,'[2]position description'!$A:$F,5,FALSE)</f>
        <v>• Routine checking of documents for cargo and passenger clearance and conducts boarding formalities
• Checks completeness and correctness of required documents submitted for cargo clearance</v>
      </c>
      <c r="G102" s="667" t="str">
        <f>VLOOKUP($C102,'[2]position description'!$A:$F,6,FALSE)</f>
        <v xml:space="preserve">Has basic knowledge on the revised TCCP 
</v>
      </c>
    </row>
    <row r="103" spans="1:10" ht="40.5" customHeight="1" x14ac:dyDescent="0.15">
      <c r="A103" s="188" t="s">
        <v>1536</v>
      </c>
      <c r="B103" s="190" t="s">
        <v>1546</v>
      </c>
      <c r="C103" s="191" t="s">
        <v>227</v>
      </c>
      <c r="D103" s="697"/>
      <c r="E103" s="666" t="e">
        <v>#N/A</v>
      </c>
      <c r="F103" s="666" t="str">
        <f>VLOOKUP($C103,'[2]position description'!$A:$F,5,FALSE)</f>
        <v>• Routine checking of documents for cargo and passenger clearance and conducts boarding formalities
• Checks completeness and correctness of required documents submitted for cargo clearance</v>
      </c>
      <c r="G103" s="667" t="str">
        <f>VLOOKUP($C103,'[2]position description'!$A:$F,6,FALSE)</f>
        <v xml:space="preserve">Has basic knowledge on the revised TCCP 
</v>
      </c>
    </row>
    <row r="104" spans="1:10" ht="128.25" customHeight="1" x14ac:dyDescent="0.15">
      <c r="A104" s="188" t="s">
        <v>1536</v>
      </c>
      <c r="B104" s="190" t="s">
        <v>1547</v>
      </c>
      <c r="C104" s="191" t="s">
        <v>235</v>
      </c>
      <c r="D104" s="591" t="s">
        <v>444</v>
      </c>
      <c r="E104" s="561" t="s">
        <v>236</v>
      </c>
      <c r="F104" s="561" t="str">
        <f>VLOOKUP($C104,'[2]position description'!$A:$F,5,FALSE)</f>
        <v>• Performs routinary functions in the areas of human resource, training, budget, general servies, records management and public information</v>
      </c>
      <c r="G104" s="562" t="str">
        <f>VLOOKUP($C104,'[2]position description'!$A:$F,6,FALSE)</f>
        <v>Ability to: perform administrative and technical functions and has basic knowledge in the use of ICT</v>
      </c>
    </row>
    <row r="105" spans="1:10" ht="143.25" customHeight="1" thickBot="1" x14ac:dyDescent="0.2">
      <c r="A105" s="421" t="s">
        <v>1536</v>
      </c>
      <c r="B105" s="422" t="s">
        <v>1548</v>
      </c>
      <c r="C105" s="423" t="s">
        <v>250</v>
      </c>
      <c r="D105" s="592">
        <v>9</v>
      </c>
      <c r="E105" s="569" t="s">
        <v>1764</v>
      </c>
      <c r="F105" s="569" t="str">
        <f>VLOOKUP($C105,'[2]position description'!$A:$F,5,FALSE)</f>
        <v xml:space="preserve">• Assists the COO I in carrying out the day to day functions of the office
• Checks and verifies completeness and correctness of documents.
</v>
      </c>
      <c r="G105" s="570" t="str">
        <f>VLOOKUP($C105,'[2]position description'!$A:$F,6,FALSE)</f>
        <v xml:space="preserve">Has basic knowledge on the revised TCCP 
</v>
      </c>
    </row>
    <row r="106" spans="1:10" s="134" customFormat="1" ht="15" customHeight="1" x14ac:dyDescent="0.2">
      <c r="A106" s="6"/>
      <c r="B106" s="131"/>
      <c r="C106" s="132"/>
      <c r="D106" s="230"/>
      <c r="E106" s="82"/>
      <c r="F106" s="82"/>
      <c r="G106" s="82"/>
    </row>
    <row r="107" spans="1:10" s="134" customFormat="1" ht="15" x14ac:dyDescent="0.2">
      <c r="A107" s="6"/>
      <c r="D107" s="230"/>
      <c r="E107" s="596"/>
      <c r="F107" s="596"/>
      <c r="G107" s="596"/>
      <c r="H107" s="223"/>
    </row>
    <row r="108" spans="1:10" s="134" customFormat="1" ht="15" x14ac:dyDescent="0.2">
      <c r="D108" s="593"/>
      <c r="E108" s="597"/>
      <c r="F108" s="597"/>
      <c r="G108" s="597"/>
      <c r="H108" s="425"/>
      <c r="I108" s="425"/>
      <c r="J108" s="425"/>
    </row>
    <row r="109" spans="1:10" s="134" customFormat="1" ht="15" x14ac:dyDescent="0.2">
      <c r="C109" s="426"/>
      <c r="D109" s="593"/>
      <c r="E109" s="597"/>
      <c r="F109" s="597"/>
      <c r="G109" s="597"/>
      <c r="H109" s="425"/>
    </row>
  </sheetData>
  <sheetProtection algorithmName="SHA-512" hashValue="r+0xX0SIBX1E9rCbgOPHrRoPOh2LPc4k/mp0vujwUTUQhYhBUxfIECcZHMZf3Q+tlkKbyMIBZadDlz9EpK4ssg==" saltValue="zPuqwJY3QceJZ76FmkncQg==" spinCount="100000" sheet="1" formatCells="0" formatColumns="0" formatRows="0" insertColumns="0" insertRows="0" insertHyperlinks="0" deleteColumns="0" deleteRows="0" sort="0" pivotTables="0"/>
  <autoFilter ref="A5:G105"/>
  <mergeCells count="36">
    <mergeCell ref="E82:E93"/>
    <mergeCell ref="F82:F93"/>
    <mergeCell ref="G82:G93"/>
    <mergeCell ref="D100:D103"/>
    <mergeCell ref="E100:E103"/>
    <mergeCell ref="F100:F103"/>
    <mergeCell ref="G100:G103"/>
    <mergeCell ref="D94:D95"/>
    <mergeCell ref="E94:E95"/>
    <mergeCell ref="F94:F95"/>
    <mergeCell ref="G94:G95"/>
    <mergeCell ref="D96:D98"/>
    <mergeCell ref="E96:E98"/>
    <mergeCell ref="F96:F98"/>
    <mergeCell ref="G96:G98"/>
    <mergeCell ref="D82:D93"/>
    <mergeCell ref="D75:D79"/>
    <mergeCell ref="E75:E79"/>
    <mergeCell ref="F75:F79"/>
    <mergeCell ref="G75:G79"/>
    <mergeCell ref="E80:E81"/>
    <mergeCell ref="F80:F81"/>
    <mergeCell ref="G80:G81"/>
    <mergeCell ref="D13:D28"/>
    <mergeCell ref="E13:E28"/>
    <mergeCell ref="F13:F28"/>
    <mergeCell ref="G13:G28"/>
    <mergeCell ref="D31:D72"/>
    <mergeCell ref="E31:E72"/>
    <mergeCell ref="F31:F72"/>
    <mergeCell ref="G31:G72"/>
    <mergeCell ref="A2:G2"/>
    <mergeCell ref="D6:D11"/>
    <mergeCell ref="E6:E11"/>
    <mergeCell ref="F6:F11"/>
    <mergeCell ref="G6:G11"/>
  </mergeCells>
  <pageMargins left="0.7" right="0.7" top="0.75" bottom="0.75" header="0.3" footer="0.3"/>
  <pageSetup paperSize="5" scale="71" orientation="landscape" verticalDpi="300" r:id="rId1"/>
  <rowBreaks count="4" manualBreakCount="4">
    <brk id="59" max="7" man="1"/>
    <brk id="79" max="16383" man="1"/>
    <brk id="89" max="7" man="1"/>
    <brk id="9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U1270"/>
  <sheetViews>
    <sheetView zoomScale="70" zoomScaleNormal="70" zoomScaleSheetLayoutView="70" workbookViewId="0">
      <selection activeCell="G7" sqref="G7:G17"/>
    </sheetView>
  </sheetViews>
  <sheetFormatPr defaultRowHeight="15" x14ac:dyDescent="0.15"/>
  <cols>
    <col min="1" max="1" width="39.42578125" style="87" customWidth="1"/>
    <col min="2" max="2" width="21.7109375" style="153" customWidth="1"/>
    <col min="3" max="3" width="25.5703125" style="88" customWidth="1"/>
    <col min="4" max="4" width="6.7109375" style="154" customWidth="1"/>
    <col min="5" max="5" width="30.28515625" style="88" customWidth="1"/>
    <col min="6" max="6" width="35.85546875" style="87" customWidth="1"/>
    <col min="7" max="7" width="34.85546875" style="88" customWidth="1"/>
    <col min="8" max="9" width="9.140625" style="8" customWidth="1"/>
    <col min="10" max="10" width="11.7109375" style="8" customWidth="1"/>
    <col min="11" max="16384" width="9.140625" style="8"/>
  </cols>
  <sheetData>
    <row r="1" spans="1:7" x14ac:dyDescent="0.15">
      <c r="E1" s="87"/>
    </row>
    <row r="2" spans="1:7" ht="22.5" x14ac:dyDescent="0.3">
      <c r="A2" s="623" t="s">
        <v>0</v>
      </c>
      <c r="B2" s="623"/>
      <c r="C2" s="623"/>
      <c r="D2" s="623"/>
      <c r="E2" s="623"/>
      <c r="F2" s="623"/>
      <c r="G2" s="623"/>
    </row>
    <row r="3" spans="1:7" ht="15.75" thickBot="1" x14ac:dyDescent="0.2">
      <c r="A3" s="155"/>
      <c r="B3" s="156"/>
      <c r="C3" s="93"/>
      <c r="D3" s="157"/>
      <c r="E3" s="93"/>
      <c r="F3" s="155"/>
      <c r="G3" s="93"/>
    </row>
    <row r="4" spans="1:7" s="398" customFormat="1" ht="54" x14ac:dyDescent="0.25">
      <c r="A4" s="95" t="s">
        <v>1</v>
      </c>
      <c r="B4" s="96" t="s">
        <v>2</v>
      </c>
      <c r="C4" s="97" t="s">
        <v>3</v>
      </c>
      <c r="D4" s="98" t="s">
        <v>4</v>
      </c>
      <c r="E4" s="98" t="s">
        <v>5</v>
      </c>
      <c r="F4" s="98" t="s">
        <v>6</v>
      </c>
      <c r="G4" s="99" t="s">
        <v>7</v>
      </c>
    </row>
    <row r="5" spans="1:7" x14ac:dyDescent="0.15">
      <c r="A5" s="158"/>
      <c r="B5" s="159"/>
      <c r="C5" s="160"/>
      <c r="D5" s="23"/>
      <c r="E5" s="160"/>
      <c r="F5" s="160"/>
      <c r="G5" s="161"/>
    </row>
    <row r="6" spans="1:7" ht="18" x14ac:dyDescent="0.15">
      <c r="A6" s="511" t="s">
        <v>451</v>
      </c>
      <c r="B6" s="162"/>
      <c r="C6" s="163"/>
      <c r="D6" s="164"/>
      <c r="E6" s="163"/>
      <c r="F6" s="165"/>
      <c r="G6" s="166"/>
    </row>
    <row r="7" spans="1:7" ht="30" x14ac:dyDescent="0.15">
      <c r="A7" s="523" t="s">
        <v>452</v>
      </c>
      <c r="B7" s="36" t="s">
        <v>461</v>
      </c>
      <c r="C7" s="169" t="s">
        <v>17</v>
      </c>
      <c r="D7" s="702">
        <v>22</v>
      </c>
      <c r="E7" s="647" t="s">
        <v>16</v>
      </c>
      <c r="F7" s="626" t="s">
        <v>376</v>
      </c>
      <c r="G7" s="629" t="s">
        <v>371</v>
      </c>
    </row>
    <row r="8" spans="1:7" ht="30" x14ac:dyDescent="0.15">
      <c r="A8" s="524" t="s">
        <v>452</v>
      </c>
      <c r="B8" s="40" t="s">
        <v>462</v>
      </c>
      <c r="C8" s="170" t="s">
        <v>17</v>
      </c>
      <c r="D8" s="703"/>
      <c r="E8" s="627"/>
      <c r="F8" s="627"/>
      <c r="G8" s="630"/>
    </row>
    <row r="9" spans="1:7" ht="30" x14ac:dyDescent="0.15">
      <c r="A9" s="524" t="s">
        <v>452</v>
      </c>
      <c r="B9" s="40" t="s">
        <v>463</v>
      </c>
      <c r="C9" s="170" t="s">
        <v>17</v>
      </c>
      <c r="D9" s="703"/>
      <c r="E9" s="627"/>
      <c r="F9" s="627"/>
      <c r="G9" s="630"/>
    </row>
    <row r="10" spans="1:7" ht="30" x14ac:dyDescent="0.15">
      <c r="A10" s="524" t="s">
        <v>452</v>
      </c>
      <c r="B10" s="40" t="s">
        <v>464</v>
      </c>
      <c r="C10" s="170" t="s">
        <v>17</v>
      </c>
      <c r="D10" s="703"/>
      <c r="E10" s="627"/>
      <c r="F10" s="627"/>
      <c r="G10" s="630"/>
    </row>
    <row r="11" spans="1:7" ht="30" x14ac:dyDescent="0.15">
      <c r="A11" s="524" t="s">
        <v>452</v>
      </c>
      <c r="B11" s="40" t="s">
        <v>465</v>
      </c>
      <c r="C11" s="170" t="s">
        <v>17</v>
      </c>
      <c r="D11" s="703"/>
      <c r="E11" s="627"/>
      <c r="F11" s="627"/>
      <c r="G11" s="630"/>
    </row>
    <row r="12" spans="1:7" ht="30" x14ac:dyDescent="0.15">
      <c r="A12" s="524" t="s">
        <v>452</v>
      </c>
      <c r="B12" s="40" t="s">
        <v>466</v>
      </c>
      <c r="C12" s="170" t="s">
        <v>17</v>
      </c>
      <c r="D12" s="703"/>
      <c r="E12" s="627"/>
      <c r="F12" s="627"/>
      <c r="G12" s="630"/>
    </row>
    <row r="13" spans="1:7" ht="30" x14ac:dyDescent="0.15">
      <c r="A13" s="524" t="s">
        <v>452</v>
      </c>
      <c r="B13" s="40" t="s">
        <v>467</v>
      </c>
      <c r="C13" s="170" t="s">
        <v>17</v>
      </c>
      <c r="D13" s="703"/>
      <c r="E13" s="627"/>
      <c r="F13" s="627"/>
      <c r="G13" s="630"/>
    </row>
    <row r="14" spans="1:7" ht="30" x14ac:dyDescent="0.15">
      <c r="A14" s="524" t="s">
        <v>452</v>
      </c>
      <c r="B14" s="40" t="s">
        <v>468</v>
      </c>
      <c r="C14" s="170" t="s">
        <v>17</v>
      </c>
      <c r="D14" s="703"/>
      <c r="E14" s="627"/>
      <c r="F14" s="627"/>
      <c r="G14" s="630"/>
    </row>
    <row r="15" spans="1:7" ht="30" x14ac:dyDescent="0.15">
      <c r="A15" s="524" t="s">
        <v>452</v>
      </c>
      <c r="B15" s="40" t="s">
        <v>469</v>
      </c>
      <c r="C15" s="170" t="s">
        <v>17</v>
      </c>
      <c r="D15" s="703"/>
      <c r="E15" s="627"/>
      <c r="F15" s="627"/>
      <c r="G15" s="630"/>
    </row>
    <row r="16" spans="1:7" ht="33.75" customHeight="1" x14ac:dyDescent="0.15">
      <c r="A16" s="524" t="s">
        <v>452</v>
      </c>
      <c r="B16" s="40" t="s">
        <v>470</v>
      </c>
      <c r="C16" s="170" t="s">
        <v>17</v>
      </c>
      <c r="D16" s="703"/>
      <c r="E16" s="627"/>
      <c r="F16" s="627"/>
      <c r="G16" s="630"/>
    </row>
    <row r="17" spans="1:7" ht="30" x14ac:dyDescent="0.15">
      <c r="A17" s="525" t="s">
        <v>452</v>
      </c>
      <c r="B17" s="47" t="s">
        <v>471</v>
      </c>
      <c r="C17" s="170" t="s">
        <v>17</v>
      </c>
      <c r="D17" s="704"/>
      <c r="E17" s="628"/>
      <c r="F17" s="628"/>
      <c r="G17" s="631"/>
    </row>
    <row r="18" spans="1:7" ht="135" x14ac:dyDescent="0.15">
      <c r="A18" s="526" t="s">
        <v>472</v>
      </c>
      <c r="B18" s="27" t="s">
        <v>473</v>
      </c>
      <c r="C18" s="27" t="s">
        <v>474</v>
      </c>
      <c r="D18" s="58">
        <v>21</v>
      </c>
      <c r="E18" s="28" t="s">
        <v>475</v>
      </c>
      <c r="F18" s="35" t="s">
        <v>476</v>
      </c>
      <c r="G18" s="471" t="s">
        <v>460</v>
      </c>
    </row>
    <row r="19" spans="1:7" ht="33" customHeight="1" x14ac:dyDescent="0.15">
      <c r="A19" s="523" t="s">
        <v>452</v>
      </c>
      <c r="B19" s="171" t="s">
        <v>477</v>
      </c>
      <c r="C19" s="36" t="s">
        <v>421</v>
      </c>
      <c r="D19" s="705">
        <v>21</v>
      </c>
      <c r="E19" s="626" t="s">
        <v>478</v>
      </c>
      <c r="F19" s="626" t="s">
        <v>415</v>
      </c>
      <c r="G19" s="629" t="s">
        <v>416</v>
      </c>
    </row>
    <row r="20" spans="1:7" ht="34.5" customHeight="1" x14ac:dyDescent="0.15">
      <c r="A20" s="524" t="s">
        <v>452</v>
      </c>
      <c r="B20" s="50" t="s">
        <v>479</v>
      </c>
      <c r="C20" s="40" t="s">
        <v>421</v>
      </c>
      <c r="D20" s="706"/>
      <c r="E20" s="627"/>
      <c r="F20" s="627"/>
      <c r="G20" s="630"/>
    </row>
    <row r="21" spans="1:7" ht="36" customHeight="1" x14ac:dyDescent="0.15">
      <c r="A21" s="524" t="s">
        <v>452</v>
      </c>
      <c r="B21" s="50" t="s">
        <v>480</v>
      </c>
      <c r="C21" s="40" t="s">
        <v>421</v>
      </c>
      <c r="D21" s="706"/>
      <c r="E21" s="627"/>
      <c r="F21" s="627"/>
      <c r="G21" s="630"/>
    </row>
    <row r="22" spans="1:7" ht="30" x14ac:dyDescent="0.15">
      <c r="A22" s="524" t="s">
        <v>452</v>
      </c>
      <c r="B22" s="50" t="s">
        <v>481</v>
      </c>
      <c r="C22" s="40" t="s">
        <v>421</v>
      </c>
      <c r="D22" s="707"/>
      <c r="E22" s="628"/>
      <c r="F22" s="628"/>
      <c r="G22" s="631"/>
    </row>
    <row r="23" spans="1:7" ht="39" customHeight="1" x14ac:dyDescent="0.15">
      <c r="A23" s="523" t="s">
        <v>452</v>
      </c>
      <c r="B23" s="36" t="s">
        <v>482</v>
      </c>
      <c r="C23" s="36" t="s">
        <v>43</v>
      </c>
      <c r="D23" s="702">
        <v>20</v>
      </c>
      <c r="E23" s="626" t="s">
        <v>378</v>
      </c>
      <c r="F23" s="626" t="s">
        <v>379</v>
      </c>
      <c r="G23" s="629" t="s">
        <v>380</v>
      </c>
    </row>
    <row r="24" spans="1:7" ht="30" x14ac:dyDescent="0.15">
      <c r="A24" s="524" t="s">
        <v>452</v>
      </c>
      <c r="B24" s="50" t="s">
        <v>483</v>
      </c>
      <c r="C24" s="40" t="s">
        <v>43</v>
      </c>
      <c r="D24" s="703"/>
      <c r="E24" s="627"/>
      <c r="F24" s="627"/>
      <c r="G24" s="630"/>
    </row>
    <row r="25" spans="1:7" ht="30" x14ac:dyDescent="0.15">
      <c r="A25" s="524" t="s">
        <v>452</v>
      </c>
      <c r="B25" s="50" t="s">
        <v>484</v>
      </c>
      <c r="C25" s="40" t="s">
        <v>43</v>
      </c>
      <c r="D25" s="703"/>
      <c r="E25" s="627"/>
      <c r="F25" s="627"/>
      <c r="G25" s="630"/>
    </row>
    <row r="26" spans="1:7" ht="30" x14ac:dyDescent="0.15">
      <c r="A26" s="524" t="s">
        <v>452</v>
      </c>
      <c r="B26" s="50" t="s">
        <v>485</v>
      </c>
      <c r="C26" s="40" t="s">
        <v>43</v>
      </c>
      <c r="D26" s="703"/>
      <c r="E26" s="627"/>
      <c r="F26" s="627"/>
      <c r="G26" s="630"/>
    </row>
    <row r="27" spans="1:7" ht="30" x14ac:dyDescent="0.15">
      <c r="A27" s="524" t="s">
        <v>452</v>
      </c>
      <c r="B27" s="50" t="s">
        <v>486</v>
      </c>
      <c r="C27" s="40" t="s">
        <v>43</v>
      </c>
      <c r="D27" s="703"/>
      <c r="E27" s="627"/>
      <c r="F27" s="627"/>
      <c r="G27" s="630"/>
    </row>
    <row r="28" spans="1:7" ht="30" x14ac:dyDescent="0.15">
      <c r="A28" s="524" t="s">
        <v>452</v>
      </c>
      <c r="B28" s="50" t="s">
        <v>487</v>
      </c>
      <c r="C28" s="40" t="s">
        <v>43</v>
      </c>
      <c r="D28" s="703"/>
      <c r="E28" s="627"/>
      <c r="F28" s="627"/>
      <c r="G28" s="630"/>
    </row>
    <row r="29" spans="1:7" ht="30" x14ac:dyDescent="0.15">
      <c r="A29" s="524" t="s">
        <v>488</v>
      </c>
      <c r="B29" s="50" t="s">
        <v>489</v>
      </c>
      <c r="C29" s="40" t="s">
        <v>43</v>
      </c>
      <c r="D29" s="703"/>
      <c r="E29" s="627"/>
      <c r="F29" s="627"/>
      <c r="G29" s="630"/>
    </row>
    <row r="30" spans="1:7" ht="30" x14ac:dyDescent="0.15">
      <c r="A30" s="524" t="s">
        <v>452</v>
      </c>
      <c r="B30" s="50" t="s">
        <v>490</v>
      </c>
      <c r="C30" s="40" t="s">
        <v>43</v>
      </c>
      <c r="D30" s="703"/>
      <c r="E30" s="627"/>
      <c r="F30" s="627"/>
      <c r="G30" s="630"/>
    </row>
    <row r="31" spans="1:7" ht="30" x14ac:dyDescent="0.15">
      <c r="A31" s="524" t="s">
        <v>452</v>
      </c>
      <c r="B31" s="50" t="s">
        <v>491</v>
      </c>
      <c r="C31" s="40" t="s">
        <v>43</v>
      </c>
      <c r="D31" s="703"/>
      <c r="E31" s="627"/>
      <c r="F31" s="627"/>
      <c r="G31" s="630"/>
    </row>
    <row r="32" spans="1:7" ht="30" x14ac:dyDescent="0.15">
      <c r="A32" s="524" t="s">
        <v>452</v>
      </c>
      <c r="B32" s="50" t="s">
        <v>492</v>
      </c>
      <c r="C32" s="40" t="s">
        <v>43</v>
      </c>
      <c r="D32" s="703"/>
      <c r="E32" s="627"/>
      <c r="F32" s="627"/>
      <c r="G32" s="630"/>
    </row>
    <row r="33" spans="1:7" ht="30" x14ac:dyDescent="0.15">
      <c r="A33" s="524" t="s">
        <v>452</v>
      </c>
      <c r="B33" s="50" t="s">
        <v>493</v>
      </c>
      <c r="C33" s="40" t="s">
        <v>43</v>
      </c>
      <c r="D33" s="703"/>
      <c r="E33" s="627"/>
      <c r="F33" s="627"/>
      <c r="G33" s="630"/>
    </row>
    <row r="34" spans="1:7" ht="30" x14ac:dyDescent="0.15">
      <c r="A34" s="524" t="s">
        <v>488</v>
      </c>
      <c r="B34" s="50" t="s">
        <v>494</v>
      </c>
      <c r="C34" s="40" t="s">
        <v>43</v>
      </c>
      <c r="D34" s="703"/>
      <c r="E34" s="627"/>
      <c r="F34" s="627"/>
      <c r="G34" s="630"/>
    </row>
    <row r="35" spans="1:7" ht="30" x14ac:dyDescent="0.15">
      <c r="A35" s="524" t="s">
        <v>488</v>
      </c>
      <c r="B35" s="50" t="s">
        <v>495</v>
      </c>
      <c r="C35" s="40" t="s">
        <v>43</v>
      </c>
      <c r="D35" s="703"/>
      <c r="E35" s="627"/>
      <c r="F35" s="627"/>
      <c r="G35" s="630"/>
    </row>
    <row r="36" spans="1:7" ht="30" x14ac:dyDescent="0.15">
      <c r="A36" s="524" t="s">
        <v>488</v>
      </c>
      <c r="B36" s="50" t="s">
        <v>496</v>
      </c>
      <c r="C36" s="40" t="s">
        <v>43</v>
      </c>
      <c r="D36" s="703"/>
      <c r="E36" s="627"/>
      <c r="F36" s="627"/>
      <c r="G36" s="630"/>
    </row>
    <row r="37" spans="1:7" ht="30" x14ac:dyDescent="0.15">
      <c r="A37" s="524" t="s">
        <v>488</v>
      </c>
      <c r="B37" s="50" t="s">
        <v>497</v>
      </c>
      <c r="C37" s="40" t="s">
        <v>43</v>
      </c>
      <c r="D37" s="703"/>
      <c r="E37" s="627"/>
      <c r="F37" s="627"/>
      <c r="G37" s="630"/>
    </row>
    <row r="38" spans="1:7" ht="30" x14ac:dyDescent="0.15">
      <c r="A38" s="524" t="s">
        <v>488</v>
      </c>
      <c r="B38" s="50" t="s">
        <v>498</v>
      </c>
      <c r="C38" s="40" t="s">
        <v>43</v>
      </c>
      <c r="D38" s="703"/>
      <c r="E38" s="627"/>
      <c r="F38" s="627"/>
      <c r="G38" s="630"/>
    </row>
    <row r="39" spans="1:7" ht="30" x14ac:dyDescent="0.15">
      <c r="A39" s="524" t="s">
        <v>488</v>
      </c>
      <c r="B39" s="50" t="s">
        <v>499</v>
      </c>
      <c r="C39" s="40" t="s">
        <v>43</v>
      </c>
      <c r="D39" s="703"/>
      <c r="E39" s="627"/>
      <c r="F39" s="627"/>
      <c r="G39" s="630"/>
    </row>
    <row r="40" spans="1:7" ht="30" x14ac:dyDescent="0.15">
      <c r="A40" s="524" t="s">
        <v>488</v>
      </c>
      <c r="B40" s="50" t="s">
        <v>500</v>
      </c>
      <c r="C40" s="40" t="s">
        <v>43</v>
      </c>
      <c r="D40" s="703"/>
      <c r="E40" s="627"/>
      <c r="F40" s="627"/>
      <c r="G40" s="630"/>
    </row>
    <row r="41" spans="1:7" ht="30" x14ac:dyDescent="0.15">
      <c r="A41" s="524" t="s">
        <v>488</v>
      </c>
      <c r="B41" s="50" t="s">
        <v>501</v>
      </c>
      <c r="C41" s="40" t="s">
        <v>43</v>
      </c>
      <c r="D41" s="703"/>
      <c r="E41" s="627"/>
      <c r="F41" s="627"/>
      <c r="G41" s="630"/>
    </row>
    <row r="42" spans="1:7" ht="30" x14ac:dyDescent="0.15">
      <c r="A42" s="524" t="s">
        <v>488</v>
      </c>
      <c r="B42" s="50" t="s">
        <v>502</v>
      </c>
      <c r="C42" s="40" t="s">
        <v>43</v>
      </c>
      <c r="D42" s="703"/>
      <c r="E42" s="627"/>
      <c r="F42" s="627"/>
      <c r="G42" s="630"/>
    </row>
    <row r="43" spans="1:7" ht="30" x14ac:dyDescent="0.15">
      <c r="A43" s="524" t="s">
        <v>488</v>
      </c>
      <c r="B43" s="50" t="s">
        <v>503</v>
      </c>
      <c r="C43" s="40" t="s">
        <v>43</v>
      </c>
      <c r="D43" s="703"/>
      <c r="E43" s="627"/>
      <c r="F43" s="627"/>
      <c r="G43" s="630"/>
    </row>
    <row r="44" spans="1:7" ht="30" x14ac:dyDescent="0.15">
      <c r="A44" s="524" t="s">
        <v>488</v>
      </c>
      <c r="B44" s="50" t="s">
        <v>504</v>
      </c>
      <c r="C44" s="40" t="s">
        <v>43</v>
      </c>
      <c r="D44" s="703"/>
      <c r="E44" s="627"/>
      <c r="F44" s="627"/>
      <c r="G44" s="630"/>
    </row>
    <row r="45" spans="1:7" ht="30" x14ac:dyDescent="0.15">
      <c r="A45" s="524" t="s">
        <v>488</v>
      </c>
      <c r="B45" s="50" t="s">
        <v>505</v>
      </c>
      <c r="C45" s="40" t="s">
        <v>43</v>
      </c>
      <c r="D45" s="703"/>
      <c r="E45" s="627"/>
      <c r="F45" s="627"/>
      <c r="G45" s="630"/>
    </row>
    <row r="46" spans="1:7" ht="30" x14ac:dyDescent="0.15">
      <c r="A46" s="524" t="s">
        <v>488</v>
      </c>
      <c r="B46" s="50" t="s">
        <v>506</v>
      </c>
      <c r="C46" s="40" t="s">
        <v>43</v>
      </c>
      <c r="D46" s="703"/>
      <c r="E46" s="627"/>
      <c r="F46" s="627"/>
      <c r="G46" s="630"/>
    </row>
    <row r="47" spans="1:7" ht="30" x14ac:dyDescent="0.15">
      <c r="A47" s="524" t="s">
        <v>488</v>
      </c>
      <c r="B47" s="50" t="s">
        <v>507</v>
      </c>
      <c r="C47" s="40" t="s">
        <v>43</v>
      </c>
      <c r="D47" s="703"/>
      <c r="E47" s="627"/>
      <c r="F47" s="627"/>
      <c r="G47" s="630"/>
    </row>
    <row r="48" spans="1:7" ht="30" x14ac:dyDescent="0.15">
      <c r="A48" s="524" t="s">
        <v>488</v>
      </c>
      <c r="B48" s="50" t="s">
        <v>508</v>
      </c>
      <c r="C48" s="40" t="s">
        <v>43</v>
      </c>
      <c r="D48" s="703"/>
      <c r="E48" s="627"/>
      <c r="F48" s="627"/>
      <c r="G48" s="630"/>
    </row>
    <row r="49" spans="1:7" ht="30" x14ac:dyDescent="0.15">
      <c r="A49" s="524" t="s">
        <v>488</v>
      </c>
      <c r="B49" s="50" t="s">
        <v>509</v>
      </c>
      <c r="C49" s="40" t="s">
        <v>43</v>
      </c>
      <c r="D49" s="703"/>
      <c r="E49" s="627"/>
      <c r="F49" s="627"/>
      <c r="G49" s="630"/>
    </row>
    <row r="50" spans="1:7" ht="30" x14ac:dyDescent="0.15">
      <c r="A50" s="524" t="s">
        <v>510</v>
      </c>
      <c r="B50" s="50" t="s">
        <v>511</v>
      </c>
      <c r="C50" s="40" t="s">
        <v>43</v>
      </c>
      <c r="D50" s="703"/>
      <c r="E50" s="627"/>
      <c r="F50" s="627"/>
      <c r="G50" s="630"/>
    </row>
    <row r="51" spans="1:7" ht="30" x14ac:dyDescent="0.15">
      <c r="A51" s="524" t="s">
        <v>510</v>
      </c>
      <c r="B51" s="50" t="s">
        <v>512</v>
      </c>
      <c r="C51" s="40" t="s">
        <v>43</v>
      </c>
      <c r="D51" s="703"/>
      <c r="E51" s="627"/>
      <c r="F51" s="627"/>
      <c r="G51" s="630"/>
    </row>
    <row r="52" spans="1:7" ht="111" customHeight="1" x14ac:dyDescent="0.15">
      <c r="A52" s="523" t="s">
        <v>452</v>
      </c>
      <c r="B52" s="36" t="s">
        <v>513</v>
      </c>
      <c r="C52" s="27" t="s">
        <v>62</v>
      </c>
      <c r="D52" s="71">
        <v>18</v>
      </c>
      <c r="E52" s="35" t="s">
        <v>63</v>
      </c>
      <c r="F52" s="35" t="s">
        <v>64</v>
      </c>
      <c r="G52" s="77" t="s">
        <v>65</v>
      </c>
    </row>
    <row r="53" spans="1:7" ht="52.5" customHeight="1" x14ac:dyDescent="0.15">
      <c r="A53" s="523" t="s">
        <v>452</v>
      </c>
      <c r="B53" s="169" t="s">
        <v>514</v>
      </c>
      <c r="C53" s="36" t="s">
        <v>74</v>
      </c>
      <c r="D53" s="702">
        <v>18</v>
      </c>
      <c r="E53" s="626" t="s">
        <v>75</v>
      </c>
      <c r="F53" s="626" t="s">
        <v>76</v>
      </c>
      <c r="G53" s="629" t="s">
        <v>77</v>
      </c>
    </row>
    <row r="54" spans="1:7" ht="36.75" customHeight="1" x14ac:dyDescent="0.15">
      <c r="A54" s="524" t="s">
        <v>452</v>
      </c>
      <c r="B54" s="170" t="s">
        <v>515</v>
      </c>
      <c r="C54" s="40" t="s">
        <v>74</v>
      </c>
      <c r="D54" s="703"/>
      <c r="E54" s="627"/>
      <c r="F54" s="627"/>
      <c r="G54" s="630"/>
    </row>
    <row r="55" spans="1:7" ht="44.25" customHeight="1" x14ac:dyDescent="0.15">
      <c r="A55" s="524" t="s">
        <v>452</v>
      </c>
      <c r="B55" s="170" t="s">
        <v>516</v>
      </c>
      <c r="C55" s="40" t="s">
        <v>74</v>
      </c>
      <c r="D55" s="704"/>
      <c r="E55" s="628"/>
      <c r="F55" s="628"/>
      <c r="G55" s="631"/>
    </row>
    <row r="56" spans="1:7" ht="39" customHeight="1" x14ac:dyDescent="0.15">
      <c r="A56" s="523" t="s">
        <v>452</v>
      </c>
      <c r="B56" s="36" t="s">
        <v>517</v>
      </c>
      <c r="C56" s="36" t="s">
        <v>156</v>
      </c>
      <c r="D56" s="708">
        <v>16</v>
      </c>
      <c r="E56" s="647" t="s">
        <v>518</v>
      </c>
      <c r="F56" s="626" t="s">
        <v>397</v>
      </c>
      <c r="G56" s="629" t="s">
        <v>398</v>
      </c>
    </row>
    <row r="57" spans="1:7" ht="30" x14ac:dyDescent="0.15">
      <c r="A57" s="524" t="s">
        <v>452</v>
      </c>
      <c r="B57" s="40" t="s">
        <v>519</v>
      </c>
      <c r="C57" s="40" t="s">
        <v>156</v>
      </c>
      <c r="D57" s="709"/>
      <c r="E57" s="648"/>
      <c r="F57" s="627"/>
      <c r="G57" s="630"/>
    </row>
    <row r="58" spans="1:7" ht="30" x14ac:dyDescent="0.15">
      <c r="A58" s="524" t="s">
        <v>452</v>
      </c>
      <c r="B58" s="40" t="s">
        <v>520</v>
      </c>
      <c r="C58" s="40" t="s">
        <v>156</v>
      </c>
      <c r="D58" s="709"/>
      <c r="E58" s="648"/>
      <c r="F58" s="627"/>
      <c r="G58" s="630"/>
    </row>
    <row r="59" spans="1:7" ht="30" x14ac:dyDescent="0.15">
      <c r="A59" s="524" t="s">
        <v>452</v>
      </c>
      <c r="B59" s="40" t="s">
        <v>521</v>
      </c>
      <c r="C59" s="40" t="s">
        <v>156</v>
      </c>
      <c r="D59" s="709"/>
      <c r="E59" s="648"/>
      <c r="F59" s="627"/>
      <c r="G59" s="630"/>
    </row>
    <row r="60" spans="1:7" ht="30" x14ac:dyDescent="0.15">
      <c r="A60" s="524" t="s">
        <v>452</v>
      </c>
      <c r="B60" s="40" t="s">
        <v>522</v>
      </c>
      <c r="C60" s="40" t="s">
        <v>156</v>
      </c>
      <c r="D60" s="709"/>
      <c r="E60" s="648"/>
      <c r="F60" s="627"/>
      <c r="G60" s="630"/>
    </row>
    <row r="61" spans="1:7" ht="30" x14ac:dyDescent="0.15">
      <c r="A61" s="524" t="s">
        <v>452</v>
      </c>
      <c r="B61" s="40" t="s">
        <v>523</v>
      </c>
      <c r="C61" s="40" t="s">
        <v>156</v>
      </c>
      <c r="D61" s="709"/>
      <c r="E61" s="648"/>
      <c r="F61" s="627"/>
      <c r="G61" s="630"/>
    </row>
    <row r="62" spans="1:7" ht="30" x14ac:dyDescent="0.15">
      <c r="A62" s="524" t="s">
        <v>452</v>
      </c>
      <c r="B62" s="40" t="s">
        <v>524</v>
      </c>
      <c r="C62" s="40" t="s">
        <v>156</v>
      </c>
      <c r="D62" s="709"/>
      <c r="E62" s="648"/>
      <c r="F62" s="627"/>
      <c r="G62" s="630"/>
    </row>
    <row r="63" spans="1:7" ht="30" x14ac:dyDescent="0.15">
      <c r="A63" s="524" t="s">
        <v>452</v>
      </c>
      <c r="B63" s="40" t="s">
        <v>525</v>
      </c>
      <c r="C63" s="40" t="s">
        <v>156</v>
      </c>
      <c r="D63" s="709"/>
      <c r="E63" s="648"/>
      <c r="F63" s="627"/>
      <c r="G63" s="630"/>
    </row>
    <row r="64" spans="1:7" ht="30" x14ac:dyDescent="0.15">
      <c r="A64" s="524" t="s">
        <v>452</v>
      </c>
      <c r="B64" s="40" t="s">
        <v>526</v>
      </c>
      <c r="C64" s="40" t="s">
        <v>156</v>
      </c>
      <c r="D64" s="709"/>
      <c r="E64" s="648"/>
      <c r="F64" s="627"/>
      <c r="G64" s="630"/>
    </row>
    <row r="65" spans="1:7" ht="30" x14ac:dyDescent="0.15">
      <c r="A65" s="524" t="s">
        <v>452</v>
      </c>
      <c r="B65" s="40" t="s">
        <v>527</v>
      </c>
      <c r="C65" s="40" t="s">
        <v>156</v>
      </c>
      <c r="D65" s="709"/>
      <c r="E65" s="648"/>
      <c r="F65" s="627"/>
      <c r="G65" s="630"/>
    </row>
    <row r="66" spans="1:7" ht="30" x14ac:dyDescent="0.15">
      <c r="A66" s="524" t="s">
        <v>452</v>
      </c>
      <c r="B66" s="40" t="s">
        <v>528</v>
      </c>
      <c r="C66" s="40" t="s">
        <v>156</v>
      </c>
      <c r="D66" s="709"/>
      <c r="E66" s="648"/>
      <c r="F66" s="627"/>
      <c r="G66" s="630"/>
    </row>
    <row r="67" spans="1:7" ht="30" x14ac:dyDescent="0.15">
      <c r="A67" s="524" t="s">
        <v>452</v>
      </c>
      <c r="B67" s="40" t="s">
        <v>529</v>
      </c>
      <c r="C67" s="40" t="s">
        <v>156</v>
      </c>
      <c r="D67" s="709"/>
      <c r="E67" s="648"/>
      <c r="F67" s="627"/>
      <c r="G67" s="630"/>
    </row>
    <row r="68" spans="1:7" ht="30" x14ac:dyDescent="0.15">
      <c r="A68" s="524" t="s">
        <v>452</v>
      </c>
      <c r="B68" s="40" t="s">
        <v>530</v>
      </c>
      <c r="C68" s="40" t="s">
        <v>156</v>
      </c>
      <c r="D68" s="709"/>
      <c r="E68" s="648"/>
      <c r="F68" s="627"/>
      <c r="G68" s="630"/>
    </row>
    <row r="69" spans="1:7" ht="30" x14ac:dyDescent="0.15">
      <c r="A69" s="524" t="s">
        <v>452</v>
      </c>
      <c r="B69" s="40" t="s">
        <v>531</v>
      </c>
      <c r="C69" s="40" t="s">
        <v>156</v>
      </c>
      <c r="D69" s="709"/>
      <c r="E69" s="648"/>
      <c r="F69" s="627"/>
      <c r="G69" s="630"/>
    </row>
    <row r="70" spans="1:7" ht="30" x14ac:dyDescent="0.15">
      <c r="A70" s="524" t="s">
        <v>452</v>
      </c>
      <c r="B70" s="40" t="s">
        <v>532</v>
      </c>
      <c r="C70" s="40" t="s">
        <v>156</v>
      </c>
      <c r="D70" s="709"/>
      <c r="E70" s="648"/>
      <c r="F70" s="627"/>
      <c r="G70" s="630"/>
    </row>
    <row r="71" spans="1:7" ht="30" x14ac:dyDescent="0.15">
      <c r="A71" s="524" t="s">
        <v>452</v>
      </c>
      <c r="B71" s="40" t="s">
        <v>533</v>
      </c>
      <c r="C71" s="40" t="s">
        <v>156</v>
      </c>
      <c r="D71" s="709"/>
      <c r="E71" s="648"/>
      <c r="F71" s="627"/>
      <c r="G71" s="630"/>
    </row>
    <row r="72" spans="1:7" ht="30" x14ac:dyDescent="0.15">
      <c r="A72" s="524" t="s">
        <v>452</v>
      </c>
      <c r="B72" s="40" t="s">
        <v>534</v>
      </c>
      <c r="C72" s="40" t="s">
        <v>156</v>
      </c>
      <c r="D72" s="709"/>
      <c r="E72" s="648"/>
      <c r="F72" s="627"/>
      <c r="G72" s="630"/>
    </row>
    <row r="73" spans="1:7" ht="30" x14ac:dyDescent="0.15">
      <c r="A73" s="524" t="s">
        <v>452</v>
      </c>
      <c r="B73" s="40" t="s">
        <v>535</v>
      </c>
      <c r="C73" s="40" t="s">
        <v>156</v>
      </c>
      <c r="D73" s="709"/>
      <c r="E73" s="648"/>
      <c r="F73" s="627"/>
      <c r="G73" s="630"/>
    </row>
    <row r="74" spans="1:7" ht="30" x14ac:dyDescent="0.15">
      <c r="A74" s="524" t="s">
        <v>452</v>
      </c>
      <c r="B74" s="40" t="s">
        <v>536</v>
      </c>
      <c r="C74" s="40" t="s">
        <v>156</v>
      </c>
      <c r="D74" s="709"/>
      <c r="E74" s="648"/>
      <c r="F74" s="627"/>
      <c r="G74" s="630"/>
    </row>
    <row r="75" spans="1:7" ht="30" x14ac:dyDescent="0.15">
      <c r="A75" s="524" t="s">
        <v>452</v>
      </c>
      <c r="B75" s="40" t="s">
        <v>537</v>
      </c>
      <c r="C75" s="40" t="s">
        <v>156</v>
      </c>
      <c r="D75" s="709"/>
      <c r="E75" s="648"/>
      <c r="F75" s="627"/>
      <c r="G75" s="630"/>
    </row>
    <row r="76" spans="1:7" ht="30" x14ac:dyDescent="0.15">
      <c r="A76" s="524" t="s">
        <v>452</v>
      </c>
      <c r="B76" s="40" t="s">
        <v>538</v>
      </c>
      <c r="C76" s="40" t="s">
        <v>156</v>
      </c>
      <c r="D76" s="709"/>
      <c r="E76" s="648"/>
      <c r="F76" s="627"/>
      <c r="G76" s="630"/>
    </row>
    <row r="77" spans="1:7" ht="30" x14ac:dyDescent="0.15">
      <c r="A77" s="524" t="s">
        <v>452</v>
      </c>
      <c r="B77" s="40" t="s">
        <v>539</v>
      </c>
      <c r="C77" s="40" t="s">
        <v>156</v>
      </c>
      <c r="D77" s="709"/>
      <c r="E77" s="648"/>
      <c r="F77" s="627"/>
      <c r="G77" s="630"/>
    </row>
    <row r="78" spans="1:7" ht="30" x14ac:dyDescent="0.15">
      <c r="A78" s="524" t="s">
        <v>452</v>
      </c>
      <c r="B78" s="40" t="s">
        <v>540</v>
      </c>
      <c r="C78" s="40" t="s">
        <v>156</v>
      </c>
      <c r="D78" s="709"/>
      <c r="E78" s="648"/>
      <c r="F78" s="627"/>
      <c r="G78" s="630"/>
    </row>
    <row r="79" spans="1:7" ht="30" x14ac:dyDescent="0.15">
      <c r="A79" s="524" t="s">
        <v>452</v>
      </c>
      <c r="B79" s="40" t="s">
        <v>541</v>
      </c>
      <c r="C79" s="40" t="s">
        <v>156</v>
      </c>
      <c r="D79" s="709"/>
      <c r="E79" s="648"/>
      <c r="F79" s="627"/>
      <c r="G79" s="630"/>
    </row>
    <row r="80" spans="1:7" ht="30" x14ac:dyDescent="0.15">
      <c r="A80" s="524" t="s">
        <v>452</v>
      </c>
      <c r="B80" s="40" t="s">
        <v>542</v>
      </c>
      <c r="C80" s="40" t="s">
        <v>156</v>
      </c>
      <c r="D80" s="709"/>
      <c r="E80" s="648"/>
      <c r="F80" s="627"/>
      <c r="G80" s="630"/>
    </row>
    <row r="81" spans="1:7" ht="30" x14ac:dyDescent="0.15">
      <c r="A81" s="524" t="s">
        <v>452</v>
      </c>
      <c r="B81" s="40" t="s">
        <v>543</v>
      </c>
      <c r="C81" s="40" t="s">
        <v>156</v>
      </c>
      <c r="D81" s="709"/>
      <c r="E81" s="648"/>
      <c r="F81" s="627"/>
      <c r="G81" s="630"/>
    </row>
    <row r="82" spans="1:7" ht="30" x14ac:dyDescent="0.15">
      <c r="A82" s="524" t="s">
        <v>452</v>
      </c>
      <c r="B82" s="40" t="s">
        <v>544</v>
      </c>
      <c r="C82" s="40" t="s">
        <v>156</v>
      </c>
      <c r="D82" s="709"/>
      <c r="E82" s="648"/>
      <c r="F82" s="627"/>
      <c r="G82" s="630"/>
    </row>
    <row r="83" spans="1:7" ht="30" x14ac:dyDescent="0.15">
      <c r="A83" s="524" t="s">
        <v>452</v>
      </c>
      <c r="B83" s="40" t="s">
        <v>545</v>
      </c>
      <c r="C83" s="40" t="s">
        <v>156</v>
      </c>
      <c r="D83" s="709"/>
      <c r="E83" s="648"/>
      <c r="F83" s="627"/>
      <c r="G83" s="630"/>
    </row>
    <row r="84" spans="1:7" ht="30" x14ac:dyDescent="0.15">
      <c r="A84" s="524" t="s">
        <v>452</v>
      </c>
      <c r="B84" s="40" t="s">
        <v>546</v>
      </c>
      <c r="C84" s="40" t="s">
        <v>156</v>
      </c>
      <c r="D84" s="709"/>
      <c r="E84" s="648"/>
      <c r="F84" s="627"/>
      <c r="G84" s="630"/>
    </row>
    <row r="85" spans="1:7" ht="30" x14ac:dyDescent="0.15">
      <c r="A85" s="524" t="s">
        <v>452</v>
      </c>
      <c r="B85" s="40" t="s">
        <v>547</v>
      </c>
      <c r="C85" s="40" t="s">
        <v>156</v>
      </c>
      <c r="D85" s="709"/>
      <c r="E85" s="648"/>
      <c r="F85" s="627"/>
      <c r="G85" s="630"/>
    </row>
    <row r="86" spans="1:7" ht="30" x14ac:dyDescent="0.15">
      <c r="A86" s="524" t="s">
        <v>452</v>
      </c>
      <c r="B86" s="40" t="s">
        <v>548</v>
      </c>
      <c r="C86" s="40" t="s">
        <v>156</v>
      </c>
      <c r="D86" s="709"/>
      <c r="E86" s="648"/>
      <c r="F86" s="627"/>
      <c r="G86" s="630"/>
    </row>
    <row r="87" spans="1:7" ht="30" x14ac:dyDescent="0.15">
      <c r="A87" s="524" t="s">
        <v>452</v>
      </c>
      <c r="B87" s="40" t="s">
        <v>549</v>
      </c>
      <c r="C87" s="40" t="s">
        <v>156</v>
      </c>
      <c r="D87" s="709"/>
      <c r="E87" s="648"/>
      <c r="F87" s="627"/>
      <c r="G87" s="630"/>
    </row>
    <row r="88" spans="1:7" ht="30" x14ac:dyDescent="0.15">
      <c r="A88" s="524" t="s">
        <v>452</v>
      </c>
      <c r="B88" s="40" t="s">
        <v>550</v>
      </c>
      <c r="C88" s="40" t="s">
        <v>156</v>
      </c>
      <c r="D88" s="709"/>
      <c r="E88" s="648"/>
      <c r="F88" s="627"/>
      <c r="G88" s="630"/>
    </row>
    <row r="89" spans="1:7" ht="30" x14ac:dyDescent="0.15">
      <c r="A89" s="524" t="s">
        <v>452</v>
      </c>
      <c r="B89" s="40" t="s">
        <v>551</v>
      </c>
      <c r="C89" s="40" t="s">
        <v>156</v>
      </c>
      <c r="D89" s="709"/>
      <c r="E89" s="648"/>
      <c r="F89" s="627"/>
      <c r="G89" s="630"/>
    </row>
    <row r="90" spans="1:7" ht="30" x14ac:dyDescent="0.15">
      <c r="A90" s="524" t="s">
        <v>452</v>
      </c>
      <c r="B90" s="40" t="s">
        <v>552</v>
      </c>
      <c r="C90" s="40" t="s">
        <v>156</v>
      </c>
      <c r="D90" s="709"/>
      <c r="E90" s="648"/>
      <c r="F90" s="627"/>
      <c r="G90" s="630"/>
    </row>
    <row r="91" spans="1:7" ht="30" x14ac:dyDescent="0.15">
      <c r="A91" s="524" t="s">
        <v>452</v>
      </c>
      <c r="B91" s="40" t="s">
        <v>553</v>
      </c>
      <c r="C91" s="40" t="s">
        <v>156</v>
      </c>
      <c r="D91" s="709"/>
      <c r="E91" s="648"/>
      <c r="F91" s="627"/>
      <c r="G91" s="630"/>
    </row>
    <row r="92" spans="1:7" ht="30" x14ac:dyDescent="0.15">
      <c r="A92" s="524" t="s">
        <v>452</v>
      </c>
      <c r="B92" s="40" t="s">
        <v>554</v>
      </c>
      <c r="C92" s="40" t="s">
        <v>156</v>
      </c>
      <c r="D92" s="709"/>
      <c r="E92" s="648"/>
      <c r="F92" s="627"/>
      <c r="G92" s="630"/>
    </row>
    <row r="93" spans="1:7" ht="30" x14ac:dyDescent="0.15">
      <c r="A93" s="524" t="s">
        <v>452</v>
      </c>
      <c r="B93" s="40" t="s">
        <v>555</v>
      </c>
      <c r="C93" s="40" t="s">
        <v>156</v>
      </c>
      <c r="D93" s="709"/>
      <c r="E93" s="648"/>
      <c r="F93" s="627"/>
      <c r="G93" s="630"/>
    </row>
    <row r="94" spans="1:7" ht="30" x14ac:dyDescent="0.15">
      <c r="A94" s="524" t="s">
        <v>452</v>
      </c>
      <c r="B94" s="40" t="s">
        <v>556</v>
      </c>
      <c r="C94" s="40" t="s">
        <v>156</v>
      </c>
      <c r="D94" s="709"/>
      <c r="E94" s="648"/>
      <c r="F94" s="627"/>
      <c r="G94" s="630"/>
    </row>
    <row r="95" spans="1:7" ht="30" x14ac:dyDescent="0.15">
      <c r="A95" s="524" t="s">
        <v>452</v>
      </c>
      <c r="B95" s="40" t="s">
        <v>557</v>
      </c>
      <c r="C95" s="40" t="s">
        <v>156</v>
      </c>
      <c r="D95" s="709"/>
      <c r="E95" s="648"/>
      <c r="F95" s="627"/>
      <c r="G95" s="630"/>
    </row>
    <row r="96" spans="1:7" ht="30" x14ac:dyDescent="0.15">
      <c r="A96" s="524" t="s">
        <v>452</v>
      </c>
      <c r="B96" s="40" t="s">
        <v>558</v>
      </c>
      <c r="C96" s="40" t="s">
        <v>156</v>
      </c>
      <c r="D96" s="709"/>
      <c r="E96" s="648"/>
      <c r="F96" s="627"/>
      <c r="G96" s="630"/>
    </row>
    <row r="97" spans="1:7" ht="30" x14ac:dyDescent="0.15">
      <c r="A97" s="524" t="s">
        <v>452</v>
      </c>
      <c r="B97" s="40" t="s">
        <v>559</v>
      </c>
      <c r="C97" s="40" t="s">
        <v>156</v>
      </c>
      <c r="D97" s="709"/>
      <c r="E97" s="648"/>
      <c r="F97" s="627"/>
      <c r="G97" s="630"/>
    </row>
    <row r="98" spans="1:7" ht="30" x14ac:dyDescent="0.15">
      <c r="A98" s="524" t="s">
        <v>452</v>
      </c>
      <c r="B98" s="40" t="s">
        <v>560</v>
      </c>
      <c r="C98" s="40" t="s">
        <v>156</v>
      </c>
      <c r="D98" s="709"/>
      <c r="E98" s="648"/>
      <c r="F98" s="627"/>
      <c r="G98" s="630"/>
    </row>
    <row r="99" spans="1:7" ht="30" x14ac:dyDescent="0.15">
      <c r="A99" s="524" t="s">
        <v>452</v>
      </c>
      <c r="B99" s="40" t="s">
        <v>561</v>
      </c>
      <c r="C99" s="40" t="s">
        <v>156</v>
      </c>
      <c r="D99" s="709"/>
      <c r="E99" s="648"/>
      <c r="F99" s="627"/>
      <c r="G99" s="630"/>
    </row>
    <row r="100" spans="1:7" ht="30" x14ac:dyDescent="0.15">
      <c r="A100" s="524" t="s">
        <v>452</v>
      </c>
      <c r="B100" s="40" t="s">
        <v>562</v>
      </c>
      <c r="C100" s="40" t="s">
        <v>156</v>
      </c>
      <c r="D100" s="709"/>
      <c r="E100" s="648"/>
      <c r="F100" s="627"/>
      <c r="G100" s="630"/>
    </row>
    <row r="101" spans="1:7" ht="30" x14ac:dyDescent="0.15">
      <c r="A101" s="524" t="s">
        <v>452</v>
      </c>
      <c r="B101" s="40" t="s">
        <v>563</v>
      </c>
      <c r="C101" s="40" t="s">
        <v>156</v>
      </c>
      <c r="D101" s="709"/>
      <c r="E101" s="648"/>
      <c r="F101" s="627"/>
      <c r="G101" s="630"/>
    </row>
    <row r="102" spans="1:7" ht="30" x14ac:dyDescent="0.15">
      <c r="A102" s="524" t="s">
        <v>452</v>
      </c>
      <c r="B102" s="40" t="s">
        <v>564</v>
      </c>
      <c r="C102" s="40" t="s">
        <v>156</v>
      </c>
      <c r="D102" s="709"/>
      <c r="E102" s="648"/>
      <c r="F102" s="627"/>
      <c r="G102" s="630"/>
    </row>
    <row r="103" spans="1:7" ht="30" x14ac:dyDescent="0.15">
      <c r="A103" s="524" t="s">
        <v>452</v>
      </c>
      <c r="B103" s="40" t="s">
        <v>565</v>
      </c>
      <c r="C103" s="40" t="s">
        <v>156</v>
      </c>
      <c r="D103" s="709"/>
      <c r="E103" s="648"/>
      <c r="F103" s="627"/>
      <c r="G103" s="630"/>
    </row>
    <row r="104" spans="1:7" ht="30" x14ac:dyDescent="0.15">
      <c r="A104" s="524" t="s">
        <v>452</v>
      </c>
      <c r="B104" s="40" t="s">
        <v>566</v>
      </c>
      <c r="C104" s="40" t="s">
        <v>156</v>
      </c>
      <c r="D104" s="709"/>
      <c r="E104" s="648"/>
      <c r="F104" s="627"/>
      <c r="G104" s="630"/>
    </row>
    <row r="105" spans="1:7" ht="30" x14ac:dyDescent="0.15">
      <c r="A105" s="524" t="s">
        <v>452</v>
      </c>
      <c r="B105" s="40" t="s">
        <v>567</v>
      </c>
      <c r="C105" s="40" t="s">
        <v>156</v>
      </c>
      <c r="D105" s="709"/>
      <c r="E105" s="648"/>
      <c r="F105" s="627"/>
      <c r="G105" s="630"/>
    </row>
    <row r="106" spans="1:7" ht="30" x14ac:dyDescent="0.15">
      <c r="A106" s="524" t="s">
        <v>452</v>
      </c>
      <c r="B106" s="40" t="s">
        <v>568</v>
      </c>
      <c r="C106" s="40" t="s">
        <v>156</v>
      </c>
      <c r="D106" s="709"/>
      <c r="E106" s="648"/>
      <c r="F106" s="627"/>
      <c r="G106" s="630"/>
    </row>
    <row r="107" spans="1:7" ht="30" x14ac:dyDescent="0.15">
      <c r="A107" s="524" t="s">
        <v>452</v>
      </c>
      <c r="B107" s="40" t="s">
        <v>569</v>
      </c>
      <c r="C107" s="40" t="s">
        <v>156</v>
      </c>
      <c r="D107" s="709"/>
      <c r="E107" s="648"/>
      <c r="F107" s="627"/>
      <c r="G107" s="630"/>
    </row>
    <row r="108" spans="1:7" ht="30" x14ac:dyDescent="0.15">
      <c r="A108" s="524" t="s">
        <v>452</v>
      </c>
      <c r="B108" s="40" t="s">
        <v>570</v>
      </c>
      <c r="C108" s="40" t="s">
        <v>156</v>
      </c>
      <c r="D108" s="709"/>
      <c r="E108" s="648"/>
      <c r="F108" s="627"/>
      <c r="G108" s="630"/>
    </row>
    <row r="109" spans="1:7" ht="30" x14ac:dyDescent="0.15">
      <c r="A109" s="524" t="s">
        <v>452</v>
      </c>
      <c r="B109" s="40" t="s">
        <v>571</v>
      </c>
      <c r="C109" s="40" t="s">
        <v>156</v>
      </c>
      <c r="D109" s="709"/>
      <c r="E109" s="648"/>
      <c r="F109" s="627"/>
      <c r="G109" s="630"/>
    </row>
    <row r="110" spans="1:7" ht="30" x14ac:dyDescent="0.15">
      <c r="A110" s="524" t="s">
        <v>452</v>
      </c>
      <c r="B110" s="40" t="s">
        <v>572</v>
      </c>
      <c r="C110" s="40" t="s">
        <v>156</v>
      </c>
      <c r="D110" s="709"/>
      <c r="E110" s="648"/>
      <c r="F110" s="627"/>
      <c r="G110" s="630"/>
    </row>
    <row r="111" spans="1:7" ht="30" x14ac:dyDescent="0.15">
      <c r="A111" s="524" t="s">
        <v>452</v>
      </c>
      <c r="B111" s="40" t="s">
        <v>573</v>
      </c>
      <c r="C111" s="40" t="s">
        <v>156</v>
      </c>
      <c r="D111" s="709"/>
      <c r="E111" s="648"/>
      <c r="F111" s="627"/>
      <c r="G111" s="630"/>
    </row>
    <row r="112" spans="1:7" ht="30" x14ac:dyDescent="0.15">
      <c r="A112" s="524" t="s">
        <v>452</v>
      </c>
      <c r="B112" s="40" t="s">
        <v>574</v>
      </c>
      <c r="C112" s="40" t="s">
        <v>156</v>
      </c>
      <c r="D112" s="709"/>
      <c r="E112" s="648"/>
      <c r="F112" s="627"/>
      <c r="G112" s="630"/>
    </row>
    <row r="113" spans="1:7" ht="30" x14ac:dyDescent="0.15">
      <c r="A113" s="524" t="s">
        <v>452</v>
      </c>
      <c r="B113" s="40" t="s">
        <v>575</v>
      </c>
      <c r="C113" s="40" t="s">
        <v>156</v>
      </c>
      <c r="D113" s="709"/>
      <c r="E113" s="648"/>
      <c r="F113" s="627"/>
      <c r="G113" s="630"/>
    </row>
    <row r="114" spans="1:7" ht="30" x14ac:dyDescent="0.15">
      <c r="A114" s="524" t="s">
        <v>452</v>
      </c>
      <c r="B114" s="40" t="s">
        <v>576</v>
      </c>
      <c r="C114" s="40" t="s">
        <v>156</v>
      </c>
      <c r="D114" s="709"/>
      <c r="E114" s="648"/>
      <c r="F114" s="627"/>
      <c r="G114" s="630"/>
    </row>
    <row r="115" spans="1:7" ht="30" x14ac:dyDescent="0.15">
      <c r="A115" s="524" t="s">
        <v>452</v>
      </c>
      <c r="B115" s="40" t="s">
        <v>577</v>
      </c>
      <c r="C115" s="40" t="s">
        <v>156</v>
      </c>
      <c r="D115" s="709"/>
      <c r="E115" s="648"/>
      <c r="F115" s="627"/>
      <c r="G115" s="630"/>
    </row>
    <row r="116" spans="1:7" ht="30" x14ac:dyDescent="0.15">
      <c r="A116" s="524" t="s">
        <v>452</v>
      </c>
      <c r="B116" s="40" t="s">
        <v>578</v>
      </c>
      <c r="C116" s="40" t="s">
        <v>156</v>
      </c>
      <c r="D116" s="709"/>
      <c r="E116" s="648"/>
      <c r="F116" s="627"/>
      <c r="G116" s="630"/>
    </row>
    <row r="117" spans="1:7" ht="30" x14ac:dyDescent="0.15">
      <c r="A117" s="524" t="s">
        <v>452</v>
      </c>
      <c r="B117" s="40" t="s">
        <v>579</v>
      </c>
      <c r="C117" s="40" t="s">
        <v>156</v>
      </c>
      <c r="D117" s="709"/>
      <c r="E117" s="648"/>
      <c r="F117" s="627"/>
      <c r="G117" s="630"/>
    </row>
    <row r="118" spans="1:7" ht="30" x14ac:dyDescent="0.15">
      <c r="A118" s="524" t="s">
        <v>452</v>
      </c>
      <c r="B118" s="40" t="s">
        <v>580</v>
      </c>
      <c r="C118" s="40" t="s">
        <v>156</v>
      </c>
      <c r="D118" s="709"/>
      <c r="E118" s="648"/>
      <c r="F118" s="627"/>
      <c r="G118" s="630"/>
    </row>
    <row r="119" spans="1:7" ht="30" x14ac:dyDescent="0.15">
      <c r="A119" s="524" t="s">
        <v>452</v>
      </c>
      <c r="B119" s="40" t="s">
        <v>581</v>
      </c>
      <c r="C119" s="40" t="s">
        <v>156</v>
      </c>
      <c r="D119" s="709"/>
      <c r="E119" s="648"/>
      <c r="F119" s="627"/>
      <c r="G119" s="630"/>
    </row>
    <row r="120" spans="1:7" ht="30" x14ac:dyDescent="0.15">
      <c r="A120" s="524" t="s">
        <v>452</v>
      </c>
      <c r="B120" s="40" t="s">
        <v>582</v>
      </c>
      <c r="C120" s="40" t="s">
        <v>156</v>
      </c>
      <c r="D120" s="709"/>
      <c r="E120" s="648"/>
      <c r="F120" s="627"/>
      <c r="G120" s="630"/>
    </row>
    <row r="121" spans="1:7" ht="30" x14ac:dyDescent="0.15">
      <c r="A121" s="524" t="s">
        <v>452</v>
      </c>
      <c r="B121" s="40" t="s">
        <v>583</v>
      </c>
      <c r="C121" s="40" t="s">
        <v>156</v>
      </c>
      <c r="D121" s="709"/>
      <c r="E121" s="648"/>
      <c r="F121" s="627"/>
      <c r="G121" s="630"/>
    </row>
    <row r="122" spans="1:7" ht="30" x14ac:dyDescent="0.15">
      <c r="A122" s="524" t="s">
        <v>452</v>
      </c>
      <c r="B122" s="40" t="s">
        <v>584</v>
      </c>
      <c r="C122" s="40" t="s">
        <v>156</v>
      </c>
      <c r="D122" s="709"/>
      <c r="E122" s="648"/>
      <c r="F122" s="627"/>
      <c r="G122" s="630"/>
    </row>
    <row r="123" spans="1:7" ht="30" x14ac:dyDescent="0.15">
      <c r="A123" s="524" t="s">
        <v>452</v>
      </c>
      <c r="B123" s="40" t="s">
        <v>585</v>
      </c>
      <c r="C123" s="40" t="s">
        <v>156</v>
      </c>
      <c r="D123" s="709"/>
      <c r="E123" s="648"/>
      <c r="F123" s="627"/>
      <c r="G123" s="630"/>
    </row>
    <row r="124" spans="1:7" ht="30" x14ac:dyDescent="0.15">
      <c r="A124" s="524" t="s">
        <v>452</v>
      </c>
      <c r="B124" s="40" t="s">
        <v>586</v>
      </c>
      <c r="C124" s="40" t="s">
        <v>156</v>
      </c>
      <c r="D124" s="709"/>
      <c r="E124" s="648"/>
      <c r="F124" s="627"/>
      <c r="G124" s="630"/>
    </row>
    <row r="125" spans="1:7" ht="30" x14ac:dyDescent="0.15">
      <c r="A125" s="524" t="s">
        <v>452</v>
      </c>
      <c r="B125" s="40" t="s">
        <v>587</v>
      </c>
      <c r="C125" s="40" t="s">
        <v>156</v>
      </c>
      <c r="D125" s="709"/>
      <c r="E125" s="648"/>
      <c r="F125" s="627"/>
      <c r="G125" s="630"/>
    </row>
    <row r="126" spans="1:7" ht="30" x14ac:dyDescent="0.15">
      <c r="A126" s="524" t="s">
        <v>452</v>
      </c>
      <c r="B126" s="40" t="s">
        <v>588</v>
      </c>
      <c r="C126" s="40" t="s">
        <v>156</v>
      </c>
      <c r="D126" s="709"/>
      <c r="E126" s="648"/>
      <c r="F126" s="627"/>
      <c r="G126" s="630"/>
    </row>
    <row r="127" spans="1:7" ht="30" x14ac:dyDescent="0.15">
      <c r="A127" s="524" t="s">
        <v>452</v>
      </c>
      <c r="B127" s="40" t="s">
        <v>589</v>
      </c>
      <c r="C127" s="40" t="s">
        <v>156</v>
      </c>
      <c r="D127" s="709"/>
      <c r="E127" s="648"/>
      <c r="F127" s="627"/>
      <c r="G127" s="630"/>
    </row>
    <row r="128" spans="1:7" ht="30" x14ac:dyDescent="0.15">
      <c r="A128" s="524" t="s">
        <v>452</v>
      </c>
      <c r="B128" s="40" t="s">
        <v>590</v>
      </c>
      <c r="C128" s="40" t="s">
        <v>156</v>
      </c>
      <c r="D128" s="709"/>
      <c r="E128" s="648"/>
      <c r="F128" s="627"/>
      <c r="G128" s="630"/>
    </row>
    <row r="129" spans="1:7" ht="30" x14ac:dyDescent="0.15">
      <c r="A129" s="524" t="s">
        <v>452</v>
      </c>
      <c r="B129" s="40" t="s">
        <v>591</v>
      </c>
      <c r="C129" s="40" t="s">
        <v>156</v>
      </c>
      <c r="D129" s="709"/>
      <c r="E129" s="648"/>
      <c r="F129" s="627"/>
      <c r="G129" s="630"/>
    </row>
    <row r="130" spans="1:7" ht="30" x14ac:dyDescent="0.15">
      <c r="A130" s="524" t="s">
        <v>452</v>
      </c>
      <c r="B130" s="40" t="s">
        <v>592</v>
      </c>
      <c r="C130" s="40" t="s">
        <v>156</v>
      </c>
      <c r="D130" s="709"/>
      <c r="E130" s="648"/>
      <c r="F130" s="627"/>
      <c r="G130" s="630"/>
    </row>
    <row r="131" spans="1:7" ht="30" x14ac:dyDescent="0.15">
      <c r="A131" s="524" t="s">
        <v>452</v>
      </c>
      <c r="B131" s="40" t="s">
        <v>593</v>
      </c>
      <c r="C131" s="40" t="s">
        <v>156</v>
      </c>
      <c r="D131" s="709"/>
      <c r="E131" s="648"/>
      <c r="F131" s="627"/>
      <c r="G131" s="630"/>
    </row>
    <row r="132" spans="1:7" ht="30" x14ac:dyDescent="0.15">
      <c r="A132" s="524" t="s">
        <v>452</v>
      </c>
      <c r="B132" s="40" t="s">
        <v>594</v>
      </c>
      <c r="C132" s="40" t="s">
        <v>156</v>
      </c>
      <c r="D132" s="709"/>
      <c r="E132" s="648"/>
      <c r="F132" s="627"/>
      <c r="G132" s="630"/>
    </row>
    <row r="133" spans="1:7" ht="30" x14ac:dyDescent="0.15">
      <c r="A133" s="524" t="s">
        <v>452</v>
      </c>
      <c r="B133" s="40" t="s">
        <v>595</v>
      </c>
      <c r="C133" s="40" t="s">
        <v>156</v>
      </c>
      <c r="D133" s="709"/>
      <c r="E133" s="648"/>
      <c r="F133" s="627"/>
      <c r="G133" s="630"/>
    </row>
    <row r="134" spans="1:7" ht="30" x14ac:dyDescent="0.15">
      <c r="A134" s="524" t="s">
        <v>452</v>
      </c>
      <c r="B134" s="40" t="s">
        <v>596</v>
      </c>
      <c r="C134" s="40" t="s">
        <v>156</v>
      </c>
      <c r="D134" s="709"/>
      <c r="E134" s="648"/>
      <c r="F134" s="627"/>
      <c r="G134" s="630"/>
    </row>
    <row r="135" spans="1:7" ht="30" x14ac:dyDescent="0.15">
      <c r="A135" s="524" t="s">
        <v>452</v>
      </c>
      <c r="B135" s="40" t="s">
        <v>597</v>
      </c>
      <c r="C135" s="40" t="s">
        <v>156</v>
      </c>
      <c r="D135" s="709"/>
      <c r="E135" s="648"/>
      <c r="F135" s="627"/>
      <c r="G135" s="630"/>
    </row>
    <row r="136" spans="1:7" ht="30" x14ac:dyDescent="0.15">
      <c r="A136" s="524" t="s">
        <v>452</v>
      </c>
      <c r="B136" s="40" t="s">
        <v>598</v>
      </c>
      <c r="C136" s="40" t="s">
        <v>156</v>
      </c>
      <c r="D136" s="709"/>
      <c r="E136" s="648"/>
      <c r="F136" s="627"/>
      <c r="G136" s="630"/>
    </row>
    <row r="137" spans="1:7" ht="30" x14ac:dyDescent="0.15">
      <c r="A137" s="524" t="s">
        <v>452</v>
      </c>
      <c r="B137" s="40" t="s">
        <v>599</v>
      </c>
      <c r="C137" s="40" t="s">
        <v>156</v>
      </c>
      <c r="D137" s="709"/>
      <c r="E137" s="648"/>
      <c r="F137" s="627"/>
      <c r="G137" s="630"/>
    </row>
    <row r="138" spans="1:7" ht="30" x14ac:dyDescent="0.15">
      <c r="A138" s="524" t="s">
        <v>452</v>
      </c>
      <c r="B138" s="40" t="s">
        <v>600</v>
      </c>
      <c r="C138" s="40" t="s">
        <v>156</v>
      </c>
      <c r="D138" s="709"/>
      <c r="E138" s="648"/>
      <c r="F138" s="627"/>
      <c r="G138" s="630"/>
    </row>
    <row r="139" spans="1:7" ht="30" x14ac:dyDescent="0.15">
      <c r="A139" s="524" t="s">
        <v>452</v>
      </c>
      <c r="B139" s="40" t="s">
        <v>601</v>
      </c>
      <c r="C139" s="40" t="s">
        <v>156</v>
      </c>
      <c r="D139" s="709"/>
      <c r="E139" s="648"/>
      <c r="F139" s="627"/>
      <c r="G139" s="630"/>
    </row>
    <row r="140" spans="1:7" ht="30" x14ac:dyDescent="0.15">
      <c r="A140" s="524" t="s">
        <v>452</v>
      </c>
      <c r="B140" s="40" t="s">
        <v>602</v>
      </c>
      <c r="C140" s="40" t="s">
        <v>156</v>
      </c>
      <c r="D140" s="709"/>
      <c r="E140" s="648"/>
      <c r="F140" s="627"/>
      <c r="G140" s="630"/>
    </row>
    <row r="141" spans="1:7" ht="30" x14ac:dyDescent="0.15">
      <c r="A141" s="524" t="s">
        <v>452</v>
      </c>
      <c r="B141" s="40" t="s">
        <v>603</v>
      </c>
      <c r="C141" s="40" t="s">
        <v>156</v>
      </c>
      <c r="D141" s="709"/>
      <c r="E141" s="648"/>
      <c r="F141" s="627"/>
      <c r="G141" s="630"/>
    </row>
    <row r="142" spans="1:7" ht="30" x14ac:dyDescent="0.15">
      <c r="A142" s="524" t="s">
        <v>452</v>
      </c>
      <c r="B142" s="40" t="s">
        <v>604</v>
      </c>
      <c r="C142" s="40" t="s">
        <v>156</v>
      </c>
      <c r="D142" s="709"/>
      <c r="E142" s="648"/>
      <c r="F142" s="627"/>
      <c r="G142" s="630"/>
    </row>
    <row r="143" spans="1:7" ht="30" x14ac:dyDescent="0.15">
      <c r="A143" s="524" t="s">
        <v>452</v>
      </c>
      <c r="B143" s="40" t="s">
        <v>605</v>
      </c>
      <c r="C143" s="40" t="s">
        <v>156</v>
      </c>
      <c r="D143" s="709"/>
      <c r="E143" s="648"/>
      <c r="F143" s="627"/>
      <c r="G143" s="630"/>
    </row>
    <row r="144" spans="1:7" ht="30" x14ac:dyDescent="0.15">
      <c r="A144" s="524" t="s">
        <v>452</v>
      </c>
      <c r="B144" s="40" t="s">
        <v>606</v>
      </c>
      <c r="C144" s="40" t="s">
        <v>156</v>
      </c>
      <c r="D144" s="709"/>
      <c r="E144" s="648"/>
      <c r="F144" s="627"/>
      <c r="G144" s="630"/>
    </row>
    <row r="145" spans="1:7" ht="30" x14ac:dyDescent="0.15">
      <c r="A145" s="524" t="s">
        <v>452</v>
      </c>
      <c r="B145" s="40" t="s">
        <v>607</v>
      </c>
      <c r="C145" s="40" t="s">
        <v>156</v>
      </c>
      <c r="D145" s="709"/>
      <c r="E145" s="648"/>
      <c r="F145" s="627"/>
      <c r="G145" s="630"/>
    </row>
    <row r="146" spans="1:7" ht="30" x14ac:dyDescent="0.15">
      <c r="A146" s="524" t="s">
        <v>452</v>
      </c>
      <c r="B146" s="40" t="s">
        <v>608</v>
      </c>
      <c r="C146" s="40" t="s">
        <v>156</v>
      </c>
      <c r="D146" s="709"/>
      <c r="E146" s="648"/>
      <c r="F146" s="627"/>
      <c r="G146" s="630"/>
    </row>
    <row r="147" spans="1:7" ht="30" x14ac:dyDescent="0.15">
      <c r="A147" s="524" t="s">
        <v>452</v>
      </c>
      <c r="B147" s="40" t="s">
        <v>609</v>
      </c>
      <c r="C147" s="40" t="s">
        <v>156</v>
      </c>
      <c r="D147" s="709"/>
      <c r="E147" s="648"/>
      <c r="F147" s="627"/>
      <c r="G147" s="630"/>
    </row>
    <row r="148" spans="1:7" ht="30" x14ac:dyDescent="0.15">
      <c r="A148" s="524" t="s">
        <v>452</v>
      </c>
      <c r="B148" s="40" t="s">
        <v>610</v>
      </c>
      <c r="C148" s="40" t="s">
        <v>156</v>
      </c>
      <c r="D148" s="709"/>
      <c r="E148" s="648"/>
      <c r="F148" s="627"/>
      <c r="G148" s="630"/>
    </row>
    <row r="149" spans="1:7" ht="30" x14ac:dyDescent="0.15">
      <c r="A149" s="524" t="s">
        <v>452</v>
      </c>
      <c r="B149" s="40" t="s">
        <v>611</v>
      </c>
      <c r="C149" s="40" t="s">
        <v>156</v>
      </c>
      <c r="D149" s="709"/>
      <c r="E149" s="648"/>
      <c r="F149" s="627"/>
      <c r="G149" s="630"/>
    </row>
    <row r="150" spans="1:7" ht="30" x14ac:dyDescent="0.15">
      <c r="A150" s="524" t="s">
        <v>452</v>
      </c>
      <c r="B150" s="40" t="s">
        <v>612</v>
      </c>
      <c r="C150" s="40" t="s">
        <v>156</v>
      </c>
      <c r="D150" s="709"/>
      <c r="E150" s="648"/>
      <c r="F150" s="627"/>
      <c r="G150" s="630"/>
    </row>
    <row r="151" spans="1:7" ht="30" x14ac:dyDescent="0.15">
      <c r="A151" s="524" t="s">
        <v>452</v>
      </c>
      <c r="B151" s="40" t="s">
        <v>613</v>
      </c>
      <c r="C151" s="40" t="s">
        <v>156</v>
      </c>
      <c r="D151" s="709"/>
      <c r="E151" s="648"/>
      <c r="F151" s="627"/>
      <c r="G151" s="630"/>
    </row>
    <row r="152" spans="1:7" ht="30" x14ac:dyDescent="0.15">
      <c r="A152" s="524" t="s">
        <v>452</v>
      </c>
      <c r="B152" s="40" t="s">
        <v>614</v>
      </c>
      <c r="C152" s="40" t="s">
        <v>156</v>
      </c>
      <c r="D152" s="709"/>
      <c r="E152" s="648"/>
      <c r="F152" s="627"/>
      <c r="G152" s="630"/>
    </row>
    <row r="153" spans="1:7" ht="30" x14ac:dyDescent="0.15">
      <c r="A153" s="524" t="s">
        <v>452</v>
      </c>
      <c r="B153" s="40" t="s">
        <v>615</v>
      </c>
      <c r="C153" s="40" t="s">
        <v>156</v>
      </c>
      <c r="D153" s="709"/>
      <c r="E153" s="648"/>
      <c r="F153" s="627"/>
      <c r="G153" s="630"/>
    </row>
    <row r="154" spans="1:7" ht="30" x14ac:dyDescent="0.15">
      <c r="A154" s="524" t="s">
        <v>452</v>
      </c>
      <c r="B154" s="40" t="s">
        <v>616</v>
      </c>
      <c r="C154" s="40" t="s">
        <v>156</v>
      </c>
      <c r="D154" s="709"/>
      <c r="E154" s="648"/>
      <c r="F154" s="627"/>
      <c r="G154" s="630"/>
    </row>
    <row r="155" spans="1:7" ht="30" x14ac:dyDescent="0.15">
      <c r="A155" s="527" t="s">
        <v>617</v>
      </c>
      <c r="B155" s="173" t="s">
        <v>618</v>
      </c>
      <c r="C155" s="174" t="s">
        <v>85</v>
      </c>
      <c r="D155" s="709"/>
      <c r="E155" s="648"/>
      <c r="F155" s="627"/>
      <c r="G155" s="630"/>
    </row>
    <row r="156" spans="1:7" ht="30" x14ac:dyDescent="0.15">
      <c r="A156" s="527" t="s">
        <v>617</v>
      </c>
      <c r="B156" s="173" t="s">
        <v>619</v>
      </c>
      <c r="C156" s="174" t="s">
        <v>85</v>
      </c>
      <c r="D156" s="709"/>
      <c r="E156" s="648"/>
      <c r="F156" s="627"/>
      <c r="G156" s="630"/>
    </row>
    <row r="157" spans="1:7" ht="30" x14ac:dyDescent="0.15">
      <c r="A157" s="524" t="s">
        <v>452</v>
      </c>
      <c r="B157" s="40" t="s">
        <v>620</v>
      </c>
      <c r="C157" s="40" t="s">
        <v>156</v>
      </c>
      <c r="D157" s="709"/>
      <c r="E157" s="648"/>
      <c r="F157" s="627"/>
      <c r="G157" s="630"/>
    </row>
    <row r="158" spans="1:7" ht="30" x14ac:dyDescent="0.15">
      <c r="A158" s="524" t="s">
        <v>472</v>
      </c>
      <c r="B158" s="40" t="s">
        <v>621</v>
      </c>
      <c r="C158" s="40" t="s">
        <v>156</v>
      </c>
      <c r="D158" s="709"/>
      <c r="E158" s="648"/>
      <c r="F158" s="627"/>
      <c r="G158" s="630"/>
    </row>
    <row r="159" spans="1:7" ht="30" x14ac:dyDescent="0.15">
      <c r="A159" s="524" t="s">
        <v>472</v>
      </c>
      <c r="B159" s="40" t="s">
        <v>622</v>
      </c>
      <c r="C159" s="40" t="s">
        <v>156</v>
      </c>
      <c r="D159" s="709"/>
      <c r="E159" s="648"/>
      <c r="F159" s="627"/>
      <c r="G159" s="630"/>
    </row>
    <row r="160" spans="1:7" ht="30" x14ac:dyDescent="0.15">
      <c r="A160" s="524" t="s">
        <v>472</v>
      </c>
      <c r="B160" s="40" t="s">
        <v>623</v>
      </c>
      <c r="C160" s="40" t="s">
        <v>156</v>
      </c>
      <c r="D160" s="709"/>
      <c r="E160" s="648"/>
      <c r="F160" s="627"/>
      <c r="G160" s="630"/>
    </row>
    <row r="161" spans="1:7" ht="30" x14ac:dyDescent="0.15">
      <c r="A161" s="524" t="s">
        <v>452</v>
      </c>
      <c r="B161" s="40" t="s">
        <v>624</v>
      </c>
      <c r="C161" s="40" t="s">
        <v>156</v>
      </c>
      <c r="D161" s="710"/>
      <c r="E161" s="686"/>
      <c r="F161" s="628"/>
      <c r="G161" s="631"/>
    </row>
    <row r="162" spans="1:7" ht="33.75" customHeight="1" x14ac:dyDescent="0.15">
      <c r="A162" s="523" t="s">
        <v>452</v>
      </c>
      <c r="B162" s="36" t="s">
        <v>625</v>
      </c>
      <c r="C162" s="36" t="s">
        <v>626</v>
      </c>
      <c r="D162" s="708">
        <v>13</v>
      </c>
      <c r="E162" s="626" t="s">
        <v>627</v>
      </c>
      <c r="F162" s="626" t="s">
        <v>628</v>
      </c>
      <c r="G162" s="629" t="s">
        <v>230</v>
      </c>
    </row>
    <row r="163" spans="1:7" ht="30" x14ac:dyDescent="0.15">
      <c r="A163" s="524" t="s">
        <v>452</v>
      </c>
      <c r="B163" s="40" t="s">
        <v>629</v>
      </c>
      <c r="C163" s="40" t="s">
        <v>626</v>
      </c>
      <c r="D163" s="709"/>
      <c r="E163" s="627"/>
      <c r="F163" s="627"/>
      <c r="G163" s="630"/>
    </row>
    <row r="164" spans="1:7" ht="30" x14ac:dyDescent="0.15">
      <c r="A164" s="524" t="s">
        <v>452</v>
      </c>
      <c r="B164" s="40" t="s">
        <v>630</v>
      </c>
      <c r="C164" s="40" t="s">
        <v>631</v>
      </c>
      <c r="D164" s="709"/>
      <c r="E164" s="627"/>
      <c r="F164" s="627"/>
      <c r="G164" s="630"/>
    </row>
    <row r="165" spans="1:7" ht="30" x14ac:dyDescent="0.15">
      <c r="A165" s="524" t="s">
        <v>452</v>
      </c>
      <c r="B165" s="40" t="s">
        <v>632</v>
      </c>
      <c r="C165" s="40" t="s">
        <v>631</v>
      </c>
      <c r="D165" s="709"/>
      <c r="E165" s="627"/>
      <c r="F165" s="627"/>
      <c r="G165" s="630"/>
    </row>
    <row r="166" spans="1:7" ht="30" x14ac:dyDescent="0.15">
      <c r="A166" s="524" t="s">
        <v>452</v>
      </c>
      <c r="B166" s="40" t="s">
        <v>633</v>
      </c>
      <c r="C166" s="40" t="s">
        <v>631</v>
      </c>
      <c r="D166" s="709"/>
      <c r="E166" s="627"/>
      <c r="F166" s="627"/>
      <c r="G166" s="630"/>
    </row>
    <row r="167" spans="1:7" ht="30" x14ac:dyDescent="0.15">
      <c r="A167" s="524" t="s">
        <v>452</v>
      </c>
      <c r="B167" s="40" t="s">
        <v>634</v>
      </c>
      <c r="C167" s="40" t="s">
        <v>631</v>
      </c>
      <c r="D167" s="709"/>
      <c r="E167" s="627"/>
      <c r="F167" s="627"/>
      <c r="G167" s="630"/>
    </row>
    <row r="168" spans="1:7" ht="30" x14ac:dyDescent="0.15">
      <c r="A168" s="524" t="s">
        <v>452</v>
      </c>
      <c r="B168" s="40" t="s">
        <v>635</v>
      </c>
      <c r="C168" s="40" t="s">
        <v>631</v>
      </c>
      <c r="D168" s="709"/>
      <c r="E168" s="627"/>
      <c r="F168" s="627"/>
      <c r="G168" s="630"/>
    </row>
    <row r="169" spans="1:7" ht="30" x14ac:dyDescent="0.15">
      <c r="A169" s="524" t="s">
        <v>452</v>
      </c>
      <c r="B169" s="40" t="s">
        <v>636</v>
      </c>
      <c r="C169" s="40" t="s">
        <v>631</v>
      </c>
      <c r="D169" s="709"/>
      <c r="E169" s="627"/>
      <c r="F169" s="627"/>
      <c r="G169" s="630"/>
    </row>
    <row r="170" spans="1:7" ht="30" x14ac:dyDescent="0.15">
      <c r="A170" s="524" t="s">
        <v>452</v>
      </c>
      <c r="B170" s="40" t="s">
        <v>637</v>
      </c>
      <c r="C170" s="40" t="s">
        <v>631</v>
      </c>
      <c r="D170" s="709"/>
      <c r="E170" s="627"/>
      <c r="F170" s="627"/>
      <c r="G170" s="630"/>
    </row>
    <row r="171" spans="1:7" ht="30" x14ac:dyDescent="0.15">
      <c r="A171" s="524" t="s">
        <v>452</v>
      </c>
      <c r="B171" s="40" t="s">
        <v>638</v>
      </c>
      <c r="C171" s="40" t="s">
        <v>631</v>
      </c>
      <c r="D171" s="709"/>
      <c r="E171" s="627"/>
      <c r="F171" s="627"/>
      <c r="G171" s="630"/>
    </row>
    <row r="172" spans="1:7" ht="30" x14ac:dyDescent="0.15">
      <c r="A172" s="524" t="s">
        <v>452</v>
      </c>
      <c r="B172" s="40" t="s">
        <v>639</v>
      </c>
      <c r="C172" s="40" t="s">
        <v>631</v>
      </c>
      <c r="D172" s="709"/>
      <c r="E172" s="627"/>
      <c r="F172" s="627"/>
      <c r="G172" s="630"/>
    </row>
    <row r="173" spans="1:7" ht="30" x14ac:dyDescent="0.15">
      <c r="A173" s="524" t="s">
        <v>452</v>
      </c>
      <c r="B173" s="40" t="s">
        <v>640</v>
      </c>
      <c r="C173" s="40" t="s">
        <v>631</v>
      </c>
      <c r="D173" s="709"/>
      <c r="E173" s="627"/>
      <c r="F173" s="627"/>
      <c r="G173" s="630"/>
    </row>
    <row r="174" spans="1:7" ht="30" x14ac:dyDescent="0.15">
      <c r="A174" s="524" t="s">
        <v>452</v>
      </c>
      <c r="B174" s="40" t="s">
        <v>641</v>
      </c>
      <c r="C174" s="40" t="s">
        <v>631</v>
      </c>
      <c r="D174" s="709"/>
      <c r="E174" s="627"/>
      <c r="F174" s="627"/>
      <c r="G174" s="630"/>
    </row>
    <row r="175" spans="1:7" ht="30" x14ac:dyDescent="0.15">
      <c r="A175" s="524" t="s">
        <v>452</v>
      </c>
      <c r="B175" s="40" t="s">
        <v>642</v>
      </c>
      <c r="C175" s="40" t="s">
        <v>631</v>
      </c>
      <c r="D175" s="709"/>
      <c r="E175" s="627"/>
      <c r="F175" s="627"/>
      <c r="G175" s="630"/>
    </row>
    <row r="176" spans="1:7" ht="30" x14ac:dyDescent="0.15">
      <c r="A176" s="524" t="s">
        <v>452</v>
      </c>
      <c r="B176" s="40" t="s">
        <v>643</v>
      </c>
      <c r="C176" s="40" t="s">
        <v>631</v>
      </c>
      <c r="D176" s="710"/>
      <c r="E176" s="628"/>
      <c r="F176" s="628"/>
      <c r="G176" s="631"/>
    </row>
    <row r="177" spans="1:7" ht="36" customHeight="1" x14ac:dyDescent="0.15">
      <c r="A177" s="523" t="s">
        <v>452</v>
      </c>
      <c r="B177" s="36" t="s">
        <v>644</v>
      </c>
      <c r="C177" s="36" t="s">
        <v>645</v>
      </c>
      <c r="D177" s="708">
        <v>11</v>
      </c>
      <c r="E177" s="626" t="s">
        <v>646</v>
      </c>
      <c r="F177" s="626" t="s">
        <v>647</v>
      </c>
      <c r="G177" s="629" t="s">
        <v>237</v>
      </c>
    </row>
    <row r="178" spans="1:7" ht="30" x14ac:dyDescent="0.15">
      <c r="A178" s="524" t="s">
        <v>452</v>
      </c>
      <c r="B178" s="40" t="s">
        <v>648</v>
      </c>
      <c r="C178" s="40" t="s">
        <v>645</v>
      </c>
      <c r="D178" s="709"/>
      <c r="E178" s="627"/>
      <c r="F178" s="627"/>
      <c r="G178" s="630"/>
    </row>
    <row r="179" spans="1:7" ht="30" x14ac:dyDescent="0.15">
      <c r="A179" s="524" t="s">
        <v>452</v>
      </c>
      <c r="B179" s="40" t="s">
        <v>649</v>
      </c>
      <c r="C179" s="40" t="s">
        <v>645</v>
      </c>
      <c r="D179" s="710"/>
      <c r="E179" s="628"/>
      <c r="F179" s="628"/>
      <c r="G179" s="631"/>
    </row>
    <row r="180" spans="1:7" ht="67.5" customHeight="1" x14ac:dyDescent="0.15">
      <c r="A180" s="523" t="s">
        <v>452</v>
      </c>
      <c r="B180" s="36" t="s">
        <v>650</v>
      </c>
      <c r="C180" s="36" t="s">
        <v>227</v>
      </c>
      <c r="D180" s="708">
        <v>11</v>
      </c>
      <c r="E180" s="626" t="s">
        <v>228</v>
      </c>
      <c r="F180" s="626" t="s">
        <v>229</v>
      </c>
      <c r="G180" s="629" t="s">
        <v>230</v>
      </c>
    </row>
    <row r="181" spans="1:7" ht="30" x14ac:dyDescent="0.15">
      <c r="A181" s="524" t="s">
        <v>452</v>
      </c>
      <c r="B181" s="40" t="s">
        <v>651</v>
      </c>
      <c r="C181" s="40" t="s">
        <v>227</v>
      </c>
      <c r="D181" s="709"/>
      <c r="E181" s="627"/>
      <c r="F181" s="627"/>
      <c r="G181" s="630"/>
    </row>
    <row r="182" spans="1:7" ht="30" x14ac:dyDescent="0.15">
      <c r="A182" s="524" t="s">
        <v>452</v>
      </c>
      <c r="B182" s="40" t="s">
        <v>652</v>
      </c>
      <c r="C182" s="40" t="s">
        <v>227</v>
      </c>
      <c r="D182" s="709"/>
      <c r="E182" s="627"/>
      <c r="F182" s="627"/>
      <c r="G182" s="630"/>
    </row>
    <row r="183" spans="1:7" ht="30" x14ac:dyDescent="0.15">
      <c r="A183" s="524" t="s">
        <v>452</v>
      </c>
      <c r="B183" s="40" t="s">
        <v>653</v>
      </c>
      <c r="C183" s="40" t="s">
        <v>227</v>
      </c>
      <c r="D183" s="709"/>
      <c r="E183" s="627"/>
      <c r="F183" s="627"/>
      <c r="G183" s="630"/>
    </row>
    <row r="184" spans="1:7" ht="30" x14ac:dyDescent="0.15">
      <c r="A184" s="524" t="s">
        <v>452</v>
      </c>
      <c r="B184" s="40" t="s">
        <v>654</v>
      </c>
      <c r="C184" s="40" t="s">
        <v>367</v>
      </c>
      <c r="D184" s="709"/>
      <c r="E184" s="627"/>
      <c r="F184" s="627"/>
      <c r="G184" s="630"/>
    </row>
    <row r="185" spans="1:7" ht="30" x14ac:dyDescent="0.15">
      <c r="A185" s="524" t="s">
        <v>452</v>
      </c>
      <c r="B185" s="40" t="s">
        <v>655</v>
      </c>
      <c r="C185" s="40" t="s">
        <v>367</v>
      </c>
      <c r="D185" s="709"/>
      <c r="E185" s="627"/>
      <c r="F185" s="627"/>
      <c r="G185" s="630"/>
    </row>
    <row r="186" spans="1:7" ht="30" x14ac:dyDescent="0.15">
      <c r="A186" s="524" t="s">
        <v>452</v>
      </c>
      <c r="B186" s="40" t="s">
        <v>656</v>
      </c>
      <c r="C186" s="40" t="s">
        <v>367</v>
      </c>
      <c r="D186" s="709"/>
      <c r="E186" s="627"/>
      <c r="F186" s="627"/>
      <c r="G186" s="630"/>
    </row>
    <row r="187" spans="1:7" ht="30" x14ac:dyDescent="0.15">
      <c r="A187" s="524" t="s">
        <v>452</v>
      </c>
      <c r="B187" s="40" t="s">
        <v>657</v>
      </c>
      <c r="C187" s="40" t="s">
        <v>367</v>
      </c>
      <c r="D187" s="709"/>
      <c r="E187" s="627"/>
      <c r="F187" s="627"/>
      <c r="G187" s="630"/>
    </row>
    <row r="188" spans="1:7" ht="30" x14ac:dyDescent="0.15">
      <c r="A188" s="524" t="s">
        <v>452</v>
      </c>
      <c r="B188" s="40" t="s">
        <v>658</v>
      </c>
      <c r="C188" s="40" t="s">
        <v>367</v>
      </c>
      <c r="D188" s="709"/>
      <c r="E188" s="627"/>
      <c r="F188" s="627"/>
      <c r="G188" s="630"/>
    </row>
    <row r="189" spans="1:7" ht="30" x14ac:dyDescent="0.15">
      <c r="A189" s="524" t="s">
        <v>452</v>
      </c>
      <c r="B189" s="40" t="s">
        <v>659</v>
      </c>
      <c r="C189" s="40" t="s">
        <v>367</v>
      </c>
      <c r="D189" s="709"/>
      <c r="E189" s="627"/>
      <c r="F189" s="627"/>
      <c r="G189" s="630"/>
    </row>
    <row r="190" spans="1:7" ht="30" x14ac:dyDescent="0.15">
      <c r="A190" s="524" t="s">
        <v>452</v>
      </c>
      <c r="B190" s="40" t="s">
        <v>660</v>
      </c>
      <c r="C190" s="40" t="s">
        <v>367</v>
      </c>
      <c r="D190" s="709"/>
      <c r="E190" s="627"/>
      <c r="F190" s="627"/>
      <c r="G190" s="630"/>
    </row>
    <row r="191" spans="1:7" ht="30" x14ac:dyDescent="0.15">
      <c r="A191" s="524" t="s">
        <v>452</v>
      </c>
      <c r="B191" s="40" t="s">
        <v>661</v>
      </c>
      <c r="C191" s="40" t="s">
        <v>367</v>
      </c>
      <c r="D191" s="709"/>
      <c r="E191" s="627"/>
      <c r="F191" s="627"/>
      <c r="G191" s="630"/>
    </row>
    <row r="192" spans="1:7" ht="30" x14ac:dyDescent="0.15">
      <c r="A192" s="524" t="s">
        <v>452</v>
      </c>
      <c r="B192" s="40" t="s">
        <v>662</v>
      </c>
      <c r="C192" s="40" t="s">
        <v>367</v>
      </c>
      <c r="D192" s="709"/>
      <c r="E192" s="627"/>
      <c r="F192" s="627"/>
      <c r="G192" s="630"/>
    </row>
    <row r="193" spans="1:7" ht="30" x14ac:dyDescent="0.15">
      <c r="A193" s="524" t="s">
        <v>452</v>
      </c>
      <c r="B193" s="40" t="s">
        <v>663</v>
      </c>
      <c r="C193" s="40" t="s">
        <v>367</v>
      </c>
      <c r="D193" s="709"/>
      <c r="E193" s="627"/>
      <c r="F193" s="627"/>
      <c r="G193" s="630"/>
    </row>
    <row r="194" spans="1:7" ht="30" x14ac:dyDescent="0.15">
      <c r="A194" s="524" t="s">
        <v>452</v>
      </c>
      <c r="B194" s="40" t="s">
        <v>664</v>
      </c>
      <c r="C194" s="40" t="s">
        <v>367</v>
      </c>
      <c r="D194" s="709"/>
      <c r="E194" s="627"/>
      <c r="F194" s="627"/>
      <c r="G194" s="630"/>
    </row>
    <row r="195" spans="1:7" ht="30" x14ac:dyDescent="0.15">
      <c r="A195" s="524" t="s">
        <v>452</v>
      </c>
      <c r="B195" s="40" t="s">
        <v>665</v>
      </c>
      <c r="C195" s="40" t="s">
        <v>367</v>
      </c>
      <c r="D195" s="709"/>
      <c r="E195" s="627"/>
      <c r="F195" s="627"/>
      <c r="G195" s="630"/>
    </row>
    <row r="196" spans="1:7" ht="30" x14ac:dyDescent="0.15">
      <c r="A196" s="524" t="s">
        <v>452</v>
      </c>
      <c r="B196" s="40" t="s">
        <v>666</v>
      </c>
      <c r="C196" s="40" t="s">
        <v>367</v>
      </c>
      <c r="D196" s="709"/>
      <c r="E196" s="627"/>
      <c r="F196" s="627"/>
      <c r="G196" s="630"/>
    </row>
    <row r="197" spans="1:7" ht="30" x14ac:dyDescent="0.15">
      <c r="A197" s="524" t="s">
        <v>452</v>
      </c>
      <c r="B197" s="40" t="s">
        <v>667</v>
      </c>
      <c r="C197" s="40" t="s">
        <v>367</v>
      </c>
      <c r="D197" s="709"/>
      <c r="E197" s="627"/>
      <c r="F197" s="627"/>
      <c r="G197" s="630"/>
    </row>
    <row r="198" spans="1:7" ht="30" x14ac:dyDescent="0.15">
      <c r="A198" s="524" t="s">
        <v>452</v>
      </c>
      <c r="B198" s="40" t="s">
        <v>668</v>
      </c>
      <c r="C198" s="40" t="s">
        <v>367</v>
      </c>
      <c r="D198" s="709"/>
      <c r="E198" s="627"/>
      <c r="F198" s="627"/>
      <c r="G198" s="630"/>
    </row>
    <row r="199" spans="1:7" ht="30" x14ac:dyDescent="0.15">
      <c r="A199" s="524" t="s">
        <v>452</v>
      </c>
      <c r="B199" s="40" t="s">
        <v>669</v>
      </c>
      <c r="C199" s="40" t="s">
        <v>367</v>
      </c>
      <c r="D199" s="709"/>
      <c r="E199" s="627"/>
      <c r="F199" s="627"/>
      <c r="G199" s="630"/>
    </row>
    <row r="200" spans="1:7" ht="30" x14ac:dyDescent="0.15">
      <c r="A200" s="524" t="s">
        <v>452</v>
      </c>
      <c r="B200" s="40" t="s">
        <v>670</v>
      </c>
      <c r="C200" s="40" t="s">
        <v>367</v>
      </c>
      <c r="D200" s="709"/>
      <c r="E200" s="627"/>
      <c r="F200" s="627"/>
      <c r="G200" s="630"/>
    </row>
    <row r="201" spans="1:7" ht="30" x14ac:dyDescent="0.15">
      <c r="A201" s="524" t="s">
        <v>452</v>
      </c>
      <c r="B201" s="40" t="s">
        <v>671</v>
      </c>
      <c r="C201" s="40" t="s">
        <v>367</v>
      </c>
      <c r="D201" s="710"/>
      <c r="E201" s="628"/>
      <c r="F201" s="628"/>
      <c r="G201" s="631"/>
    </row>
    <row r="202" spans="1:7" ht="42" customHeight="1" x14ac:dyDescent="0.15">
      <c r="A202" s="523" t="s">
        <v>452</v>
      </c>
      <c r="B202" s="36" t="s">
        <v>672</v>
      </c>
      <c r="C202" s="36" t="s">
        <v>345</v>
      </c>
      <c r="D202" s="708">
        <v>10</v>
      </c>
      <c r="E202" s="626" t="s">
        <v>236</v>
      </c>
      <c r="F202" s="626" t="s">
        <v>1773</v>
      </c>
      <c r="G202" s="629" t="s">
        <v>237</v>
      </c>
    </row>
    <row r="203" spans="1:7" ht="30" x14ac:dyDescent="0.15">
      <c r="A203" s="524" t="s">
        <v>452</v>
      </c>
      <c r="B203" s="40" t="s">
        <v>673</v>
      </c>
      <c r="C203" s="40" t="s">
        <v>345</v>
      </c>
      <c r="D203" s="709"/>
      <c r="E203" s="627"/>
      <c r="F203" s="627"/>
      <c r="G203" s="630"/>
    </row>
    <row r="204" spans="1:7" ht="30" x14ac:dyDescent="0.15">
      <c r="A204" s="524" t="s">
        <v>452</v>
      </c>
      <c r="B204" s="40" t="s">
        <v>674</v>
      </c>
      <c r="C204" s="40" t="s">
        <v>345</v>
      </c>
      <c r="D204" s="709"/>
      <c r="E204" s="627"/>
      <c r="F204" s="627"/>
      <c r="G204" s="630"/>
    </row>
    <row r="205" spans="1:7" ht="30" x14ac:dyDescent="0.15">
      <c r="A205" s="524" t="s">
        <v>452</v>
      </c>
      <c r="B205" s="40" t="s">
        <v>675</v>
      </c>
      <c r="C205" s="40" t="s">
        <v>345</v>
      </c>
      <c r="D205" s="709"/>
      <c r="E205" s="627"/>
      <c r="F205" s="627"/>
      <c r="G205" s="630"/>
    </row>
    <row r="206" spans="1:7" ht="30" x14ac:dyDescent="0.15">
      <c r="A206" s="524" t="s">
        <v>452</v>
      </c>
      <c r="B206" s="40" t="s">
        <v>676</v>
      </c>
      <c r="C206" s="40" t="s">
        <v>345</v>
      </c>
      <c r="D206" s="709"/>
      <c r="E206" s="627"/>
      <c r="F206" s="627"/>
      <c r="G206" s="630"/>
    </row>
    <row r="207" spans="1:7" ht="30" x14ac:dyDescent="0.15">
      <c r="A207" s="524" t="s">
        <v>452</v>
      </c>
      <c r="B207" s="40" t="s">
        <v>677</v>
      </c>
      <c r="C207" s="40" t="s">
        <v>345</v>
      </c>
      <c r="D207" s="709"/>
      <c r="E207" s="627"/>
      <c r="F207" s="627"/>
      <c r="G207" s="630"/>
    </row>
    <row r="208" spans="1:7" ht="30" x14ac:dyDescent="0.15">
      <c r="A208" s="525" t="s">
        <v>452</v>
      </c>
      <c r="B208" s="47" t="s">
        <v>678</v>
      </c>
      <c r="C208" s="47" t="s">
        <v>345</v>
      </c>
      <c r="D208" s="710"/>
      <c r="E208" s="628"/>
      <c r="F208" s="628"/>
      <c r="G208" s="631"/>
    </row>
    <row r="209" spans="1:7" ht="138" customHeight="1" x14ac:dyDescent="0.15">
      <c r="A209" s="523" t="s">
        <v>452</v>
      </c>
      <c r="B209" s="36" t="s">
        <v>679</v>
      </c>
      <c r="C209" s="36" t="s">
        <v>680</v>
      </c>
      <c r="D209" s="172">
        <v>9</v>
      </c>
      <c r="E209" s="28" t="s">
        <v>1765</v>
      </c>
      <c r="F209" s="35" t="s">
        <v>447</v>
      </c>
      <c r="G209" s="77" t="s">
        <v>448</v>
      </c>
    </row>
    <row r="210" spans="1:7" ht="40.5" customHeight="1" x14ac:dyDescent="0.15">
      <c r="A210" s="523" t="s">
        <v>452</v>
      </c>
      <c r="B210" s="36" t="s">
        <v>681</v>
      </c>
      <c r="C210" s="36" t="s">
        <v>354</v>
      </c>
      <c r="D210" s="708">
        <v>9</v>
      </c>
      <c r="E210" s="626" t="s">
        <v>1764</v>
      </c>
      <c r="F210" s="626" t="s">
        <v>252</v>
      </c>
      <c r="G210" s="629" t="s">
        <v>230</v>
      </c>
    </row>
    <row r="211" spans="1:7" ht="36" customHeight="1" x14ac:dyDescent="0.15">
      <c r="A211" s="524" t="s">
        <v>452</v>
      </c>
      <c r="B211" s="40" t="s">
        <v>682</v>
      </c>
      <c r="C211" s="40" t="s">
        <v>354</v>
      </c>
      <c r="D211" s="709"/>
      <c r="E211" s="627"/>
      <c r="F211" s="627"/>
      <c r="G211" s="630"/>
    </row>
    <row r="212" spans="1:7" ht="36" customHeight="1" x14ac:dyDescent="0.15">
      <c r="A212" s="524" t="s">
        <v>452</v>
      </c>
      <c r="B212" s="40" t="s">
        <v>683</v>
      </c>
      <c r="C212" s="40" t="s">
        <v>354</v>
      </c>
      <c r="D212" s="709"/>
      <c r="E212" s="627"/>
      <c r="F212" s="627"/>
      <c r="G212" s="630"/>
    </row>
    <row r="213" spans="1:7" ht="30" x14ac:dyDescent="0.15">
      <c r="A213" s="524" t="s">
        <v>452</v>
      </c>
      <c r="B213" s="40" t="s">
        <v>684</v>
      </c>
      <c r="C213" s="40" t="s">
        <v>250</v>
      </c>
      <c r="D213" s="709"/>
      <c r="E213" s="627"/>
      <c r="F213" s="627"/>
      <c r="G213" s="630"/>
    </row>
    <row r="214" spans="1:7" ht="30" x14ac:dyDescent="0.15">
      <c r="A214" s="524" t="s">
        <v>452</v>
      </c>
      <c r="B214" s="40" t="s">
        <v>685</v>
      </c>
      <c r="C214" s="40" t="s">
        <v>250</v>
      </c>
      <c r="D214" s="709"/>
      <c r="E214" s="627"/>
      <c r="F214" s="627"/>
      <c r="G214" s="630"/>
    </row>
    <row r="215" spans="1:7" ht="30" x14ac:dyDescent="0.15">
      <c r="A215" s="524" t="s">
        <v>452</v>
      </c>
      <c r="B215" s="40" t="s">
        <v>686</v>
      </c>
      <c r="C215" s="40" t="s">
        <v>250</v>
      </c>
      <c r="D215" s="709"/>
      <c r="E215" s="627"/>
      <c r="F215" s="627"/>
      <c r="G215" s="630"/>
    </row>
    <row r="216" spans="1:7" ht="30" x14ac:dyDescent="0.15">
      <c r="A216" s="524" t="s">
        <v>452</v>
      </c>
      <c r="B216" s="40" t="s">
        <v>687</v>
      </c>
      <c r="C216" s="40" t="s">
        <v>250</v>
      </c>
      <c r="D216" s="709"/>
      <c r="E216" s="627"/>
      <c r="F216" s="627"/>
      <c r="G216" s="630"/>
    </row>
    <row r="217" spans="1:7" ht="30" x14ac:dyDescent="0.15">
      <c r="A217" s="524" t="s">
        <v>452</v>
      </c>
      <c r="B217" s="40" t="s">
        <v>688</v>
      </c>
      <c r="C217" s="40" t="s">
        <v>250</v>
      </c>
      <c r="D217" s="709"/>
      <c r="E217" s="627"/>
      <c r="F217" s="627"/>
      <c r="G217" s="630"/>
    </row>
    <row r="218" spans="1:7" ht="30" x14ac:dyDescent="0.15">
      <c r="A218" s="524" t="s">
        <v>452</v>
      </c>
      <c r="B218" s="40" t="s">
        <v>689</v>
      </c>
      <c r="C218" s="40" t="s">
        <v>250</v>
      </c>
      <c r="D218" s="709"/>
      <c r="E218" s="627"/>
      <c r="F218" s="627"/>
      <c r="G218" s="630"/>
    </row>
    <row r="219" spans="1:7" ht="30" x14ac:dyDescent="0.15">
      <c r="A219" s="524" t="s">
        <v>452</v>
      </c>
      <c r="B219" s="40" t="s">
        <v>690</v>
      </c>
      <c r="C219" s="40" t="s">
        <v>250</v>
      </c>
      <c r="D219" s="709"/>
      <c r="E219" s="627"/>
      <c r="F219" s="627"/>
      <c r="G219" s="630"/>
    </row>
    <row r="220" spans="1:7" ht="30" x14ac:dyDescent="0.15">
      <c r="A220" s="524" t="s">
        <v>452</v>
      </c>
      <c r="B220" s="40" t="s">
        <v>691</v>
      </c>
      <c r="C220" s="40" t="s">
        <v>250</v>
      </c>
      <c r="D220" s="709"/>
      <c r="E220" s="627"/>
      <c r="F220" s="627"/>
      <c r="G220" s="630"/>
    </row>
    <row r="221" spans="1:7" ht="30" x14ac:dyDescent="0.15">
      <c r="A221" s="524" t="s">
        <v>452</v>
      </c>
      <c r="B221" s="40" t="s">
        <v>692</v>
      </c>
      <c r="C221" s="40" t="s">
        <v>250</v>
      </c>
      <c r="D221" s="709"/>
      <c r="E221" s="627"/>
      <c r="F221" s="627"/>
      <c r="G221" s="630"/>
    </row>
    <row r="222" spans="1:7" ht="30" x14ac:dyDescent="0.15">
      <c r="A222" s="524" t="s">
        <v>452</v>
      </c>
      <c r="B222" s="40" t="s">
        <v>693</v>
      </c>
      <c r="C222" s="40" t="s">
        <v>250</v>
      </c>
      <c r="D222" s="709"/>
      <c r="E222" s="627"/>
      <c r="F222" s="627"/>
      <c r="G222" s="630"/>
    </row>
    <row r="223" spans="1:7" ht="30" x14ac:dyDescent="0.15">
      <c r="A223" s="524" t="s">
        <v>452</v>
      </c>
      <c r="B223" s="40" t="s">
        <v>694</v>
      </c>
      <c r="C223" s="40" t="s">
        <v>250</v>
      </c>
      <c r="D223" s="709"/>
      <c r="E223" s="627"/>
      <c r="F223" s="627"/>
      <c r="G223" s="630"/>
    </row>
    <row r="224" spans="1:7" ht="30" x14ac:dyDescent="0.15">
      <c r="A224" s="524" t="s">
        <v>452</v>
      </c>
      <c r="B224" s="40" t="s">
        <v>695</v>
      </c>
      <c r="C224" s="40" t="s">
        <v>250</v>
      </c>
      <c r="D224" s="709"/>
      <c r="E224" s="627"/>
      <c r="F224" s="627"/>
      <c r="G224" s="630"/>
    </row>
    <row r="225" spans="1:85" ht="30" x14ac:dyDescent="0.15">
      <c r="A225" s="524" t="s">
        <v>452</v>
      </c>
      <c r="B225" s="40" t="s">
        <v>696</v>
      </c>
      <c r="C225" s="40" t="s">
        <v>250</v>
      </c>
      <c r="D225" s="709"/>
      <c r="E225" s="627"/>
      <c r="F225" s="627"/>
      <c r="G225" s="630"/>
    </row>
    <row r="226" spans="1:85" ht="30" x14ac:dyDescent="0.15">
      <c r="A226" s="524" t="s">
        <v>452</v>
      </c>
      <c r="B226" s="40" t="s">
        <v>697</v>
      </c>
      <c r="C226" s="40" t="s">
        <v>250</v>
      </c>
      <c r="D226" s="709"/>
      <c r="E226" s="627"/>
      <c r="F226" s="627"/>
      <c r="G226" s="630"/>
    </row>
    <row r="227" spans="1:85" ht="30" x14ac:dyDescent="0.15">
      <c r="A227" s="524" t="s">
        <v>698</v>
      </c>
      <c r="B227" s="40" t="s">
        <v>699</v>
      </c>
      <c r="C227" s="40" t="s">
        <v>250</v>
      </c>
      <c r="D227" s="709"/>
      <c r="E227" s="627"/>
      <c r="F227" s="627"/>
      <c r="G227" s="630"/>
    </row>
    <row r="228" spans="1:85" ht="30" x14ac:dyDescent="0.15">
      <c r="A228" s="524" t="s">
        <v>698</v>
      </c>
      <c r="B228" s="40" t="s">
        <v>700</v>
      </c>
      <c r="C228" s="40" t="s">
        <v>250</v>
      </c>
      <c r="D228" s="710"/>
      <c r="E228" s="628"/>
      <c r="F228" s="628"/>
      <c r="G228" s="631"/>
    </row>
    <row r="229" spans="1:85" ht="90" customHeight="1" x14ac:dyDescent="0.15">
      <c r="A229" s="523" t="s">
        <v>701</v>
      </c>
      <c r="B229" s="36" t="s">
        <v>702</v>
      </c>
      <c r="C229" s="36" t="s">
        <v>359</v>
      </c>
      <c r="D229" s="708">
        <v>8</v>
      </c>
      <c r="E229" s="626" t="s">
        <v>1765</v>
      </c>
      <c r="F229" s="626" t="s">
        <v>360</v>
      </c>
      <c r="G229" s="629" t="s">
        <v>361</v>
      </c>
    </row>
    <row r="230" spans="1:85" ht="30" x14ac:dyDescent="0.15">
      <c r="A230" s="524" t="s">
        <v>452</v>
      </c>
      <c r="B230" s="40" t="s">
        <v>703</v>
      </c>
      <c r="C230" s="40" t="s">
        <v>359</v>
      </c>
      <c r="D230" s="709"/>
      <c r="E230" s="627"/>
      <c r="F230" s="627"/>
      <c r="G230" s="630"/>
    </row>
    <row r="231" spans="1:85" ht="30.75" thickBot="1" x14ac:dyDescent="0.2">
      <c r="A231" s="528" t="s">
        <v>452</v>
      </c>
      <c r="B231" s="269" t="s">
        <v>704</v>
      </c>
      <c r="C231" s="269" t="s">
        <v>359</v>
      </c>
      <c r="D231" s="711"/>
      <c r="E231" s="645"/>
      <c r="F231" s="645"/>
      <c r="G231" s="646"/>
    </row>
    <row r="232" spans="1:85" x14ac:dyDescent="0.15">
      <c r="A232" s="5"/>
      <c r="B232" s="2"/>
      <c r="C232" s="7"/>
      <c r="E232" s="82"/>
      <c r="F232" s="82"/>
      <c r="G232" s="82"/>
      <c r="H232" s="175"/>
    </row>
    <row r="233" spans="1:85" x14ac:dyDescent="0.25">
      <c r="A233" s="5"/>
      <c r="B233" s="2"/>
      <c r="C233" s="7"/>
      <c r="E233" s="82"/>
      <c r="F233" s="176"/>
      <c r="G233" s="82"/>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7"/>
      <c r="AI233" s="57"/>
      <c r="AJ233" s="57"/>
      <c r="AK233" s="57"/>
      <c r="AL233" s="57"/>
      <c r="AM233" s="57"/>
      <c r="AN233" s="57"/>
      <c r="AO233" s="57"/>
      <c r="AP233" s="57"/>
      <c r="AQ233" s="57"/>
      <c r="AR233" s="57"/>
      <c r="AS233" s="57"/>
      <c r="AT233" s="57"/>
      <c r="AU233" s="57"/>
      <c r="AV233" s="57"/>
      <c r="AW233" s="57"/>
      <c r="AX233" s="57"/>
      <c r="AY233" s="57"/>
      <c r="AZ233" s="57"/>
      <c r="BA233" s="57"/>
      <c r="BB233" s="57"/>
      <c r="BC233" s="57"/>
      <c r="BD233" s="57"/>
      <c r="BE233" s="57"/>
      <c r="BF233" s="57"/>
      <c r="BG233" s="57"/>
      <c r="BH233" s="57"/>
      <c r="BI233" s="57"/>
      <c r="BJ233" s="57"/>
      <c r="BK233" s="57"/>
      <c r="BL233" s="177" t="s">
        <v>705</v>
      </c>
      <c r="BM233" s="177" t="s">
        <v>479</v>
      </c>
      <c r="BN233" s="177" t="s">
        <v>706</v>
      </c>
      <c r="BO233" s="178" t="s">
        <v>707</v>
      </c>
      <c r="BP233" s="57"/>
      <c r="BQ233" s="57"/>
      <c r="BR233" s="57"/>
      <c r="BS233" s="57"/>
      <c r="BT233" s="57"/>
      <c r="BU233" s="57"/>
      <c r="BV233" s="57"/>
      <c r="BW233" s="57"/>
      <c r="BX233" s="57"/>
      <c r="BY233" s="57"/>
      <c r="BZ233" s="57"/>
      <c r="CA233" s="57"/>
      <c r="CB233" s="57"/>
      <c r="CC233" s="57"/>
      <c r="CD233" s="57"/>
      <c r="CE233" s="57"/>
      <c r="CF233" s="57"/>
      <c r="CG233" s="57"/>
    </row>
    <row r="234" spans="1:85" x14ac:dyDescent="0.25">
      <c r="A234" s="5"/>
      <c r="B234" s="2"/>
      <c r="C234" s="7"/>
      <c r="E234" s="82"/>
      <c r="F234" s="176"/>
      <c r="G234" s="82"/>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7"/>
      <c r="AI234" s="57"/>
      <c r="AJ234" s="57"/>
      <c r="AK234" s="57"/>
      <c r="AL234" s="57"/>
      <c r="AM234" s="57"/>
      <c r="AN234" s="57"/>
      <c r="AO234" s="57"/>
      <c r="AP234" s="57"/>
      <c r="AQ234" s="57"/>
      <c r="AR234" s="57"/>
      <c r="AS234" s="57"/>
      <c r="AT234" s="57"/>
      <c r="AU234" s="57"/>
      <c r="AV234" s="57"/>
      <c r="AW234" s="57"/>
      <c r="AX234" s="57"/>
      <c r="AY234" s="57"/>
      <c r="AZ234" s="57"/>
      <c r="BA234" s="57"/>
      <c r="BB234" s="57"/>
      <c r="BC234" s="57"/>
      <c r="BD234" s="57"/>
      <c r="BE234" s="57"/>
      <c r="BF234" s="57"/>
      <c r="BG234" s="57"/>
      <c r="BH234" s="57"/>
      <c r="BI234" s="57"/>
      <c r="BJ234" s="57"/>
      <c r="BK234" s="57"/>
      <c r="BL234" s="177" t="s">
        <v>705</v>
      </c>
      <c r="BM234" s="177" t="s">
        <v>480</v>
      </c>
      <c r="BN234" s="177" t="s">
        <v>706</v>
      </c>
      <c r="BO234" s="178" t="s">
        <v>707</v>
      </c>
      <c r="BP234" s="57"/>
      <c r="BQ234" s="57"/>
      <c r="BR234" s="57"/>
      <c r="BS234" s="57"/>
      <c r="BT234" s="57"/>
      <c r="BU234" s="57"/>
      <c r="BV234" s="57"/>
      <c r="BW234" s="57"/>
      <c r="BX234" s="57"/>
      <c r="BY234" s="57"/>
      <c r="BZ234" s="57"/>
      <c r="CA234" s="57"/>
      <c r="CB234" s="57"/>
      <c r="CC234" s="57"/>
      <c r="CD234" s="57"/>
      <c r="CE234" s="57"/>
      <c r="CF234" s="57"/>
      <c r="CG234" s="57"/>
    </row>
    <row r="235" spans="1:85" x14ac:dyDescent="0.25">
      <c r="A235" s="5"/>
      <c r="B235" s="2"/>
      <c r="C235" s="7"/>
      <c r="E235" s="82"/>
      <c r="F235" s="176"/>
      <c r="G235" s="82"/>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7"/>
      <c r="AI235" s="57"/>
      <c r="AJ235" s="57"/>
      <c r="AK235" s="57"/>
      <c r="AL235" s="57"/>
      <c r="AM235" s="57"/>
      <c r="AN235" s="57"/>
      <c r="AO235" s="57"/>
      <c r="AP235" s="57"/>
      <c r="AQ235" s="57"/>
      <c r="AR235" s="57"/>
      <c r="AS235" s="57"/>
      <c r="AT235" s="57"/>
      <c r="AU235" s="57"/>
      <c r="AV235" s="57"/>
      <c r="AW235" s="57"/>
      <c r="AX235" s="57"/>
      <c r="AY235" s="57"/>
      <c r="AZ235" s="57"/>
      <c r="BA235" s="57"/>
      <c r="BB235" s="57"/>
      <c r="BC235" s="57"/>
      <c r="BD235" s="57"/>
      <c r="BE235" s="57"/>
      <c r="BF235" s="57"/>
      <c r="BG235" s="57"/>
      <c r="BH235" s="57"/>
      <c r="BI235" s="57"/>
      <c r="BJ235" s="57"/>
      <c r="BK235" s="57"/>
      <c r="BL235" s="177" t="s">
        <v>705</v>
      </c>
      <c r="BM235" s="177" t="s">
        <v>481</v>
      </c>
      <c r="BN235" s="177" t="s">
        <v>706</v>
      </c>
      <c r="BO235" s="178" t="s">
        <v>707</v>
      </c>
      <c r="BP235" s="57"/>
      <c r="BQ235" s="57"/>
      <c r="BR235" s="57"/>
      <c r="BS235" s="57"/>
      <c r="BT235" s="57"/>
      <c r="BU235" s="57"/>
      <c r="BV235" s="57"/>
      <c r="BW235" s="57"/>
      <c r="BX235" s="57"/>
      <c r="BY235" s="57"/>
      <c r="BZ235" s="57"/>
      <c r="CA235" s="57"/>
      <c r="CB235" s="57"/>
      <c r="CC235" s="57"/>
      <c r="CD235" s="57"/>
      <c r="CE235" s="57"/>
      <c r="CF235" s="57"/>
      <c r="CG235" s="57"/>
    </row>
    <row r="236" spans="1:85" x14ac:dyDescent="0.25">
      <c r="A236" s="5"/>
      <c r="B236" s="2"/>
      <c r="C236" s="7"/>
      <c r="E236" s="82"/>
      <c r="F236" s="176"/>
      <c r="G236" s="82"/>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7"/>
      <c r="AI236" s="57"/>
      <c r="AJ236" s="57"/>
      <c r="AK236" s="57"/>
      <c r="AL236" s="57"/>
      <c r="AM236" s="57"/>
      <c r="AN236" s="57"/>
      <c r="AO236" s="57"/>
      <c r="AP236" s="57"/>
      <c r="AQ236" s="57"/>
      <c r="AR236" s="57"/>
      <c r="AS236" s="57"/>
      <c r="AT236" s="57"/>
      <c r="AU236" s="57"/>
      <c r="AV236" s="57"/>
      <c r="AW236" s="57"/>
      <c r="AX236" s="57"/>
      <c r="AY236" s="57"/>
      <c r="AZ236" s="57"/>
      <c r="BA236" s="57"/>
      <c r="BB236" s="57"/>
      <c r="BC236" s="57"/>
      <c r="BD236" s="57"/>
      <c r="BE236" s="57"/>
      <c r="BF236" s="57"/>
      <c r="BG236" s="57"/>
      <c r="BH236" s="57"/>
      <c r="BI236" s="57"/>
      <c r="BJ236" s="57"/>
      <c r="BK236" s="57"/>
      <c r="BL236" s="177" t="s">
        <v>705</v>
      </c>
      <c r="BM236" s="177" t="s">
        <v>490</v>
      </c>
      <c r="BN236" s="177" t="s">
        <v>708</v>
      </c>
      <c r="BO236" s="178" t="s">
        <v>709</v>
      </c>
      <c r="BP236" s="57"/>
      <c r="BQ236" s="57"/>
      <c r="BR236" s="57"/>
      <c r="BS236" s="57"/>
      <c r="BT236" s="57"/>
      <c r="BU236" s="57"/>
      <c r="BV236" s="57"/>
      <c r="BW236" s="57"/>
      <c r="BX236" s="57"/>
      <c r="BY236" s="57"/>
      <c r="BZ236" s="57"/>
      <c r="CA236" s="57"/>
      <c r="CB236" s="57"/>
      <c r="CC236" s="57"/>
      <c r="CD236" s="57"/>
      <c r="CE236" s="57"/>
      <c r="CF236" s="57"/>
      <c r="CG236" s="57"/>
    </row>
    <row r="237" spans="1:85" x14ac:dyDescent="0.25">
      <c r="A237" s="5"/>
      <c r="B237" s="2"/>
      <c r="C237" s="7"/>
      <c r="E237" s="82"/>
      <c r="F237" s="176"/>
      <c r="G237" s="82"/>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7"/>
      <c r="AI237" s="57"/>
      <c r="AJ237" s="57"/>
      <c r="AK237" s="57"/>
      <c r="AL237" s="57"/>
      <c r="AM237" s="57"/>
      <c r="AN237" s="57"/>
      <c r="AO237" s="57"/>
      <c r="AP237" s="57"/>
      <c r="AQ237" s="57"/>
      <c r="AR237" s="57"/>
      <c r="AS237" s="57"/>
      <c r="AT237" s="57"/>
      <c r="AU237" s="57"/>
      <c r="AV237" s="57"/>
      <c r="AW237" s="57"/>
      <c r="AX237" s="57"/>
      <c r="AY237" s="57"/>
      <c r="AZ237" s="57"/>
      <c r="BA237" s="57"/>
      <c r="BB237" s="57"/>
      <c r="BC237" s="57"/>
      <c r="BD237" s="57"/>
      <c r="BE237" s="57"/>
      <c r="BF237" s="57"/>
      <c r="BG237" s="57"/>
      <c r="BH237" s="57"/>
      <c r="BI237" s="57"/>
      <c r="BJ237" s="57"/>
      <c r="BK237" s="57"/>
      <c r="BL237" s="57"/>
      <c r="BM237" s="57"/>
      <c r="BN237" s="57"/>
      <c r="BO237" s="57"/>
      <c r="BP237" s="177" t="s">
        <v>705</v>
      </c>
      <c r="BQ237" s="177" t="s">
        <v>453</v>
      </c>
      <c r="BR237" s="177" t="s">
        <v>710</v>
      </c>
      <c r="BS237" s="178" t="s">
        <v>711</v>
      </c>
      <c r="BT237" s="57"/>
      <c r="BU237" s="57"/>
      <c r="BV237" s="57"/>
      <c r="BW237" s="57"/>
      <c r="BX237" s="57"/>
      <c r="BY237" s="57"/>
      <c r="BZ237" s="57"/>
      <c r="CA237" s="57"/>
      <c r="CB237" s="57"/>
      <c r="CC237" s="57"/>
      <c r="CD237" s="57"/>
      <c r="CE237" s="57"/>
      <c r="CF237" s="57"/>
      <c r="CG237" s="57"/>
    </row>
    <row r="238" spans="1:85" x14ac:dyDescent="0.25">
      <c r="A238" s="5"/>
      <c r="B238" s="2"/>
      <c r="C238" s="7"/>
      <c r="E238" s="82"/>
      <c r="F238" s="176"/>
      <c r="G238" s="82"/>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7"/>
      <c r="AI238" s="57"/>
      <c r="AJ238" s="57"/>
      <c r="AK238" s="57"/>
      <c r="AL238" s="57"/>
      <c r="AM238" s="57"/>
      <c r="AN238" s="57"/>
      <c r="AO238" s="57"/>
      <c r="AP238" s="57"/>
      <c r="AQ238" s="57"/>
      <c r="AR238" s="57"/>
      <c r="AS238" s="57"/>
      <c r="AT238" s="57"/>
      <c r="AU238" s="57"/>
      <c r="AV238" s="57"/>
      <c r="AW238" s="57"/>
      <c r="AX238" s="57"/>
      <c r="AY238" s="57"/>
      <c r="AZ238" s="57"/>
      <c r="BA238" s="57"/>
      <c r="BB238" s="57"/>
      <c r="BC238" s="57"/>
      <c r="BD238" s="57"/>
      <c r="BE238" s="57"/>
      <c r="BF238" s="57"/>
      <c r="BG238" s="57"/>
      <c r="BH238" s="57"/>
      <c r="BI238" s="57"/>
      <c r="BJ238" s="57"/>
      <c r="BK238" s="57"/>
      <c r="BL238" s="57"/>
      <c r="BM238" s="57"/>
      <c r="BN238" s="57"/>
      <c r="BO238" s="57"/>
      <c r="BP238" s="177" t="s">
        <v>705</v>
      </c>
      <c r="BQ238" s="177" t="s">
        <v>454</v>
      </c>
      <c r="BR238" s="177" t="s">
        <v>710</v>
      </c>
      <c r="BS238" s="178" t="s">
        <v>711</v>
      </c>
      <c r="BT238" s="57"/>
      <c r="BU238" s="57"/>
      <c r="BV238" s="57"/>
      <c r="BW238" s="57"/>
      <c r="BX238" s="57"/>
      <c r="BY238" s="57"/>
      <c r="BZ238" s="57"/>
      <c r="CA238" s="57"/>
      <c r="CB238" s="57"/>
      <c r="CC238" s="57"/>
      <c r="CD238" s="57"/>
      <c r="CE238" s="57"/>
      <c r="CF238" s="57"/>
      <c r="CG238" s="57"/>
    </row>
    <row r="239" spans="1:85" x14ac:dyDescent="0.25">
      <c r="A239" s="5"/>
      <c r="B239" s="2"/>
      <c r="C239" s="7"/>
      <c r="E239" s="82"/>
      <c r="F239" s="176"/>
      <c r="G239" s="82"/>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7"/>
      <c r="AI239" s="57"/>
      <c r="AJ239" s="57"/>
      <c r="AK239" s="57"/>
      <c r="AL239" s="57"/>
      <c r="AM239" s="57"/>
      <c r="AN239" s="57"/>
      <c r="AO239" s="57"/>
      <c r="AP239" s="57"/>
      <c r="AQ239" s="57"/>
      <c r="AR239" s="57"/>
      <c r="AS239" s="57"/>
      <c r="AT239" s="57"/>
      <c r="AU239" s="57"/>
      <c r="AV239" s="57"/>
      <c r="AW239" s="57"/>
      <c r="AX239" s="57"/>
      <c r="AY239" s="57"/>
      <c r="AZ239" s="57"/>
      <c r="BA239" s="57"/>
      <c r="BB239" s="57"/>
      <c r="BC239" s="57"/>
      <c r="BD239" s="57"/>
      <c r="BE239" s="57"/>
      <c r="BF239" s="57"/>
      <c r="BG239" s="57"/>
      <c r="BH239" s="57"/>
      <c r="BI239" s="57"/>
      <c r="BJ239" s="57"/>
      <c r="BK239" s="57"/>
      <c r="BL239" s="57"/>
      <c r="BM239" s="57"/>
      <c r="BN239" s="57"/>
      <c r="BO239" s="57"/>
      <c r="BP239" s="177" t="s">
        <v>705</v>
      </c>
      <c r="BQ239" s="177" t="s">
        <v>455</v>
      </c>
      <c r="BR239" s="177" t="s">
        <v>710</v>
      </c>
      <c r="BS239" s="178" t="s">
        <v>711</v>
      </c>
      <c r="BT239" s="57"/>
      <c r="BU239" s="57"/>
      <c r="BV239" s="57"/>
      <c r="BW239" s="57"/>
      <c r="BX239" s="57"/>
      <c r="BY239" s="57"/>
      <c r="BZ239" s="57"/>
      <c r="CA239" s="57"/>
      <c r="CB239" s="57"/>
      <c r="CC239" s="57"/>
      <c r="CD239" s="57"/>
      <c r="CE239" s="57"/>
      <c r="CF239" s="57"/>
      <c r="CG239" s="57"/>
    </row>
    <row r="240" spans="1:85" x14ac:dyDescent="0.25">
      <c r="A240" s="5"/>
      <c r="B240" s="2"/>
      <c r="C240" s="7"/>
      <c r="E240" s="82"/>
      <c r="F240" s="176"/>
      <c r="G240" s="82"/>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7"/>
      <c r="AI240" s="57"/>
      <c r="AJ240" s="57"/>
      <c r="AK240" s="57"/>
      <c r="AL240" s="57"/>
      <c r="AM240" s="57"/>
      <c r="AN240" s="57"/>
      <c r="AO240" s="57"/>
      <c r="AP240" s="57"/>
      <c r="AQ240" s="57"/>
      <c r="AR240" s="57"/>
      <c r="AS240" s="57"/>
      <c r="AT240" s="57"/>
      <c r="AU240" s="57"/>
      <c r="AV240" s="57"/>
      <c r="AW240" s="57"/>
      <c r="AX240" s="57"/>
      <c r="AY240" s="57"/>
      <c r="AZ240" s="57"/>
      <c r="BA240" s="57"/>
      <c r="BB240" s="57"/>
      <c r="BC240" s="57"/>
      <c r="BD240" s="57"/>
      <c r="BE240" s="57"/>
      <c r="BF240" s="57"/>
      <c r="BG240" s="57"/>
      <c r="BH240" s="57"/>
      <c r="BI240" s="57"/>
      <c r="BJ240" s="57"/>
      <c r="BK240" s="57"/>
      <c r="BL240" s="57"/>
      <c r="BM240" s="57"/>
      <c r="BN240" s="57"/>
      <c r="BO240" s="57"/>
      <c r="BP240" s="177" t="s">
        <v>705</v>
      </c>
      <c r="BQ240" s="177" t="s">
        <v>456</v>
      </c>
      <c r="BR240" s="177" t="s">
        <v>710</v>
      </c>
      <c r="BS240" s="178" t="s">
        <v>711</v>
      </c>
      <c r="BT240" s="57"/>
      <c r="BU240" s="57"/>
      <c r="BV240" s="57"/>
      <c r="BW240" s="57"/>
      <c r="BX240" s="57"/>
      <c r="BY240" s="57"/>
      <c r="BZ240" s="57"/>
      <c r="CA240" s="57"/>
      <c r="CB240" s="57"/>
      <c r="CC240" s="57"/>
      <c r="CD240" s="57"/>
      <c r="CE240" s="57"/>
      <c r="CF240" s="57"/>
      <c r="CG240" s="57"/>
    </row>
    <row r="241" spans="1:85" x14ac:dyDescent="0.25">
      <c r="A241" s="5"/>
      <c r="B241" s="2"/>
      <c r="C241" s="7"/>
      <c r="E241" s="82"/>
      <c r="F241" s="176"/>
      <c r="G241" s="82"/>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7"/>
      <c r="AI241" s="57"/>
      <c r="AJ241" s="57"/>
      <c r="AK241" s="57"/>
      <c r="AL241" s="57"/>
      <c r="AM241" s="57"/>
      <c r="AN241" s="57"/>
      <c r="AO241" s="57"/>
      <c r="AP241" s="57"/>
      <c r="AQ241" s="57"/>
      <c r="AR241" s="57"/>
      <c r="AS241" s="57"/>
      <c r="AT241" s="57"/>
      <c r="AU241" s="57"/>
      <c r="AV241" s="57"/>
      <c r="AW241" s="57"/>
      <c r="AX241" s="57"/>
      <c r="AY241" s="57"/>
      <c r="AZ241" s="57"/>
      <c r="BA241" s="57"/>
      <c r="BB241" s="57"/>
      <c r="BC241" s="57"/>
      <c r="BD241" s="57"/>
      <c r="BE241" s="57"/>
      <c r="BF241" s="57"/>
      <c r="BG241" s="57"/>
      <c r="BH241" s="57"/>
      <c r="BI241" s="57"/>
      <c r="BJ241" s="57"/>
      <c r="BK241" s="57"/>
      <c r="BL241" s="57"/>
      <c r="BM241" s="57"/>
      <c r="BN241" s="57"/>
      <c r="BO241" s="57"/>
      <c r="BP241" s="177" t="s">
        <v>705</v>
      </c>
      <c r="BQ241" s="177" t="s">
        <v>457</v>
      </c>
      <c r="BR241" s="177" t="s">
        <v>710</v>
      </c>
      <c r="BS241" s="178" t="s">
        <v>711</v>
      </c>
      <c r="BT241" s="57"/>
      <c r="BU241" s="57"/>
      <c r="BV241" s="57"/>
      <c r="BW241" s="57"/>
      <c r="BX241" s="57"/>
      <c r="BY241" s="57"/>
      <c r="BZ241" s="57"/>
      <c r="CA241" s="57"/>
      <c r="CB241" s="57"/>
      <c r="CC241" s="57"/>
      <c r="CD241" s="57"/>
      <c r="CE241" s="57"/>
      <c r="CF241" s="57"/>
      <c r="CG241" s="57"/>
    </row>
    <row r="242" spans="1:85" x14ac:dyDescent="0.25">
      <c r="A242" s="5"/>
      <c r="B242" s="2"/>
      <c r="C242" s="7"/>
      <c r="E242" s="82"/>
      <c r="F242" s="176"/>
      <c r="G242" s="82"/>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57"/>
      <c r="AM242" s="57"/>
      <c r="AN242" s="57"/>
      <c r="AO242" s="57"/>
      <c r="AP242" s="57"/>
      <c r="AQ242" s="57"/>
      <c r="AR242" s="57"/>
      <c r="AS242" s="57"/>
      <c r="AT242" s="57"/>
      <c r="AU242" s="57"/>
      <c r="AV242" s="57"/>
      <c r="AW242" s="57"/>
      <c r="AX242" s="57"/>
      <c r="AY242" s="57"/>
      <c r="AZ242" s="57"/>
      <c r="BA242" s="57"/>
      <c r="BB242" s="57"/>
      <c r="BC242" s="57"/>
      <c r="BD242" s="57"/>
      <c r="BE242" s="57"/>
      <c r="BF242" s="57"/>
      <c r="BG242" s="57"/>
      <c r="BH242" s="57"/>
      <c r="BI242" s="57"/>
      <c r="BJ242" s="57"/>
      <c r="BK242" s="57"/>
      <c r="BL242" s="57"/>
      <c r="BM242" s="57"/>
      <c r="BN242" s="57"/>
      <c r="BO242" s="57"/>
      <c r="BP242" s="177" t="s">
        <v>705</v>
      </c>
      <c r="BQ242" s="177" t="s">
        <v>712</v>
      </c>
      <c r="BR242" s="177" t="s">
        <v>710</v>
      </c>
      <c r="BS242" s="178" t="s">
        <v>711</v>
      </c>
      <c r="BT242" s="57"/>
      <c r="BU242" s="57"/>
      <c r="BV242" s="57"/>
      <c r="BW242" s="57"/>
      <c r="BX242" s="57"/>
      <c r="BY242" s="57"/>
      <c r="BZ242" s="57"/>
      <c r="CA242" s="57"/>
      <c r="CB242" s="57"/>
      <c r="CC242" s="57"/>
      <c r="CD242" s="57"/>
      <c r="CE242" s="57"/>
      <c r="CF242" s="57"/>
      <c r="CG242" s="57"/>
    </row>
    <row r="243" spans="1:85" x14ac:dyDescent="0.25">
      <c r="A243" s="5"/>
      <c r="B243" s="2"/>
      <c r="C243" s="7"/>
      <c r="E243" s="82"/>
      <c r="F243" s="176"/>
      <c r="G243" s="82"/>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c r="AY243" s="57"/>
      <c r="AZ243" s="57"/>
      <c r="BA243" s="57"/>
      <c r="BB243" s="57"/>
      <c r="BC243" s="57"/>
      <c r="BD243" s="57"/>
      <c r="BE243" s="57"/>
      <c r="BF243" s="57"/>
      <c r="BG243" s="57"/>
      <c r="BH243" s="57"/>
      <c r="BI243" s="57"/>
      <c r="BJ243" s="57"/>
      <c r="BK243" s="57"/>
      <c r="BL243" s="57"/>
      <c r="BM243" s="57"/>
      <c r="BN243" s="57"/>
      <c r="BO243" s="57"/>
      <c r="BP243" s="177" t="s">
        <v>705</v>
      </c>
      <c r="BQ243" s="177" t="s">
        <v>458</v>
      </c>
      <c r="BR243" s="177" t="s">
        <v>710</v>
      </c>
      <c r="BS243" s="178" t="s">
        <v>711</v>
      </c>
      <c r="BT243" s="57"/>
      <c r="BU243" s="57"/>
      <c r="BV243" s="57"/>
      <c r="BW243" s="57"/>
      <c r="BX243" s="57"/>
      <c r="BY243" s="57"/>
      <c r="BZ243" s="57"/>
      <c r="CA243" s="57"/>
      <c r="CB243" s="57"/>
      <c r="CC243" s="57"/>
      <c r="CD243" s="57"/>
      <c r="CE243" s="57"/>
      <c r="CF243" s="57"/>
      <c r="CG243" s="57"/>
    </row>
    <row r="244" spans="1:85" x14ac:dyDescent="0.25">
      <c r="A244" s="5"/>
      <c r="B244" s="2"/>
      <c r="C244" s="7"/>
      <c r="E244" s="82"/>
      <c r="F244" s="176"/>
      <c r="G244" s="82"/>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c r="AY244" s="57"/>
      <c r="AZ244" s="57"/>
      <c r="BA244" s="57"/>
      <c r="BB244" s="57"/>
      <c r="BC244" s="57"/>
      <c r="BD244" s="57"/>
      <c r="BE244" s="57"/>
      <c r="BF244" s="57"/>
      <c r="BG244" s="57"/>
      <c r="BH244" s="57"/>
      <c r="BI244" s="57"/>
      <c r="BJ244" s="57"/>
      <c r="BK244" s="57"/>
      <c r="BL244" s="57"/>
      <c r="BM244" s="57"/>
      <c r="BN244" s="57"/>
      <c r="BO244" s="57"/>
      <c r="BP244" s="177" t="s">
        <v>705</v>
      </c>
      <c r="BQ244" s="177" t="s">
        <v>459</v>
      </c>
      <c r="BR244" s="177" t="s">
        <v>710</v>
      </c>
      <c r="BS244" s="178" t="s">
        <v>711</v>
      </c>
      <c r="BT244" s="57"/>
      <c r="BU244" s="57"/>
      <c r="BV244" s="57"/>
      <c r="BW244" s="57"/>
      <c r="BX244" s="57"/>
      <c r="BY244" s="57"/>
      <c r="BZ244" s="57"/>
      <c r="CA244" s="57"/>
      <c r="CB244" s="57"/>
      <c r="CC244" s="57"/>
      <c r="CD244" s="57"/>
      <c r="CE244" s="57"/>
      <c r="CF244" s="57"/>
      <c r="CG244" s="57"/>
    </row>
    <row r="245" spans="1:85" x14ac:dyDescent="0.25">
      <c r="A245" s="5"/>
      <c r="B245" s="2"/>
      <c r="C245" s="7"/>
      <c r="E245" s="82"/>
      <c r="F245" s="176"/>
      <c r="G245" s="82"/>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7"/>
      <c r="AI245" s="57"/>
      <c r="AJ245" s="57"/>
      <c r="AK245" s="57"/>
      <c r="AL245" s="57"/>
      <c r="AM245" s="57"/>
      <c r="AN245" s="57"/>
      <c r="AO245" s="57"/>
      <c r="AP245" s="57"/>
      <c r="AQ245" s="57"/>
      <c r="AR245" s="57"/>
      <c r="AS245" s="57"/>
      <c r="AT245" s="57"/>
      <c r="AU245" s="57"/>
      <c r="AV245" s="57"/>
      <c r="AW245" s="57"/>
      <c r="AX245" s="57"/>
      <c r="AY245" s="57"/>
      <c r="AZ245" s="57"/>
      <c r="BA245" s="57"/>
      <c r="BB245" s="57"/>
      <c r="BC245" s="57"/>
      <c r="BD245" s="57"/>
      <c r="BE245" s="57"/>
      <c r="BF245" s="57"/>
      <c r="BG245" s="57"/>
      <c r="BH245" s="57"/>
      <c r="BI245" s="57"/>
      <c r="BJ245" s="57"/>
      <c r="BK245" s="57"/>
      <c r="BL245" s="57"/>
      <c r="BM245" s="57"/>
      <c r="BN245" s="57"/>
      <c r="BO245" s="57"/>
      <c r="BP245" s="177" t="s">
        <v>705</v>
      </c>
      <c r="BQ245" s="177" t="s">
        <v>463</v>
      </c>
      <c r="BR245" s="177" t="s">
        <v>713</v>
      </c>
      <c r="BS245" s="178" t="s">
        <v>714</v>
      </c>
      <c r="BT245" s="57"/>
      <c r="BU245" s="57"/>
      <c r="BV245" s="57"/>
      <c r="BW245" s="57"/>
      <c r="BX245" s="57"/>
      <c r="BY245" s="57"/>
      <c r="BZ245" s="57"/>
      <c r="CA245" s="57"/>
      <c r="CB245" s="57"/>
      <c r="CC245" s="57"/>
      <c r="CD245" s="57"/>
      <c r="CE245" s="57"/>
      <c r="CF245" s="57"/>
      <c r="CG245" s="57"/>
    </row>
    <row r="246" spans="1:85" x14ac:dyDescent="0.25">
      <c r="A246" s="5"/>
      <c r="B246" s="2"/>
      <c r="C246" s="7"/>
      <c r="E246" s="82"/>
      <c r="F246" s="176"/>
      <c r="G246" s="82"/>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7"/>
      <c r="AI246" s="57"/>
      <c r="AJ246" s="57"/>
      <c r="AK246" s="57"/>
      <c r="AL246" s="57"/>
      <c r="AM246" s="57"/>
      <c r="AN246" s="57"/>
      <c r="AO246" s="57"/>
      <c r="AP246" s="57"/>
      <c r="AQ246" s="57"/>
      <c r="AR246" s="57"/>
      <c r="AS246" s="57"/>
      <c r="AT246" s="57"/>
      <c r="AU246" s="57"/>
      <c r="AV246" s="57"/>
      <c r="AW246" s="57"/>
      <c r="AX246" s="57"/>
      <c r="AY246" s="57"/>
      <c r="AZ246" s="57"/>
      <c r="BA246" s="57"/>
      <c r="BB246" s="57"/>
      <c r="BC246" s="57"/>
      <c r="BD246" s="57"/>
      <c r="BE246" s="57"/>
      <c r="BF246" s="57"/>
      <c r="BG246" s="57"/>
      <c r="BH246" s="57"/>
      <c r="BI246" s="57"/>
      <c r="BJ246" s="57"/>
      <c r="BK246" s="57"/>
      <c r="BL246" s="57"/>
      <c r="BM246" s="57"/>
      <c r="BN246" s="57"/>
      <c r="BO246" s="57"/>
      <c r="BP246" s="177" t="s">
        <v>705</v>
      </c>
      <c r="BQ246" s="177" t="s">
        <v>464</v>
      </c>
      <c r="BR246" s="177" t="s">
        <v>713</v>
      </c>
      <c r="BS246" s="178" t="s">
        <v>714</v>
      </c>
      <c r="BT246" s="57"/>
      <c r="BU246" s="57"/>
      <c r="BV246" s="57"/>
      <c r="BW246" s="57"/>
      <c r="BX246" s="57"/>
      <c r="BY246" s="57"/>
      <c r="BZ246" s="57"/>
      <c r="CA246" s="57"/>
      <c r="CB246" s="57"/>
      <c r="CC246" s="57"/>
      <c r="CD246" s="57"/>
      <c r="CE246" s="57"/>
      <c r="CF246" s="57"/>
      <c r="CG246" s="57"/>
    </row>
    <row r="247" spans="1:85" x14ac:dyDescent="0.25">
      <c r="A247" s="5"/>
      <c r="B247" s="2"/>
      <c r="C247" s="7"/>
      <c r="E247" s="82"/>
      <c r="F247" s="176"/>
      <c r="G247" s="82"/>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7"/>
      <c r="AI247" s="57"/>
      <c r="AJ247" s="57"/>
      <c r="AK247" s="57"/>
      <c r="AL247" s="57"/>
      <c r="AM247" s="57"/>
      <c r="AN247" s="57"/>
      <c r="AO247" s="57"/>
      <c r="AP247" s="57"/>
      <c r="AQ247" s="57"/>
      <c r="AR247" s="57"/>
      <c r="AS247" s="57"/>
      <c r="AT247" s="57"/>
      <c r="AU247" s="57"/>
      <c r="AV247" s="57"/>
      <c r="AW247" s="57"/>
      <c r="AX247" s="57"/>
      <c r="AY247" s="57"/>
      <c r="AZ247" s="57"/>
      <c r="BA247" s="57"/>
      <c r="BB247" s="57"/>
      <c r="BC247" s="57"/>
      <c r="BD247" s="57"/>
      <c r="BE247" s="57"/>
      <c r="BF247" s="57"/>
      <c r="BG247" s="57"/>
      <c r="BH247" s="57"/>
      <c r="BI247" s="57"/>
      <c r="BJ247" s="57"/>
      <c r="BK247" s="57"/>
      <c r="BL247" s="57"/>
      <c r="BM247" s="57"/>
      <c r="BN247" s="57"/>
      <c r="BO247" s="57"/>
      <c r="BP247" s="177" t="s">
        <v>705</v>
      </c>
      <c r="BQ247" s="177" t="s">
        <v>465</v>
      </c>
      <c r="BR247" s="177" t="s">
        <v>713</v>
      </c>
      <c r="BS247" s="178" t="s">
        <v>714</v>
      </c>
      <c r="BT247" s="57"/>
      <c r="BU247" s="57"/>
      <c r="BV247" s="57"/>
      <c r="BW247" s="57"/>
      <c r="BX247" s="57"/>
      <c r="BY247" s="57"/>
      <c r="BZ247" s="57"/>
      <c r="CA247" s="57"/>
      <c r="CB247" s="57"/>
      <c r="CC247" s="57"/>
      <c r="CD247" s="57"/>
      <c r="CE247" s="57"/>
      <c r="CF247" s="57"/>
      <c r="CG247" s="57"/>
    </row>
    <row r="248" spans="1:85" x14ac:dyDescent="0.25">
      <c r="A248" s="5"/>
      <c r="B248" s="2"/>
      <c r="C248" s="7"/>
      <c r="E248" s="82"/>
      <c r="F248" s="176"/>
      <c r="G248" s="82"/>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7"/>
      <c r="AI248" s="57"/>
      <c r="AJ248" s="57"/>
      <c r="AK248" s="57"/>
      <c r="AL248" s="57"/>
      <c r="AM248" s="57"/>
      <c r="AN248" s="57"/>
      <c r="AO248" s="57"/>
      <c r="AP248" s="57"/>
      <c r="AQ248" s="57"/>
      <c r="AR248" s="57"/>
      <c r="AS248" s="57"/>
      <c r="AT248" s="57"/>
      <c r="AU248" s="57"/>
      <c r="AV248" s="57"/>
      <c r="AW248" s="57"/>
      <c r="AX248" s="57"/>
      <c r="AY248" s="57"/>
      <c r="AZ248" s="57"/>
      <c r="BA248" s="57"/>
      <c r="BB248" s="57"/>
      <c r="BC248" s="57"/>
      <c r="BD248" s="57"/>
      <c r="BE248" s="57"/>
      <c r="BF248" s="57"/>
      <c r="BG248" s="57"/>
      <c r="BH248" s="57"/>
      <c r="BI248" s="57"/>
      <c r="BJ248" s="57"/>
      <c r="BK248" s="57"/>
      <c r="BL248" s="57"/>
      <c r="BM248" s="57"/>
      <c r="BN248" s="57"/>
      <c r="BO248" s="57"/>
      <c r="BP248" s="177" t="s">
        <v>705</v>
      </c>
      <c r="BQ248" s="177" t="s">
        <v>466</v>
      </c>
      <c r="BR248" s="177" t="s">
        <v>713</v>
      </c>
      <c r="BS248" s="178" t="s">
        <v>714</v>
      </c>
      <c r="BT248" s="57"/>
      <c r="BU248" s="57"/>
      <c r="BV248" s="57"/>
      <c r="BW248" s="57"/>
      <c r="BX248" s="57"/>
      <c r="BY248" s="57"/>
      <c r="BZ248" s="57"/>
      <c r="CA248" s="57"/>
      <c r="CB248" s="57"/>
      <c r="CC248" s="57"/>
      <c r="CD248" s="57"/>
      <c r="CE248" s="57"/>
      <c r="CF248" s="57"/>
      <c r="CG248" s="57"/>
    </row>
    <row r="249" spans="1:85" x14ac:dyDescent="0.25">
      <c r="A249" s="5"/>
      <c r="B249" s="2"/>
      <c r="C249" s="7"/>
      <c r="E249" s="82"/>
      <c r="F249" s="176"/>
      <c r="G249" s="82"/>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7"/>
      <c r="AI249" s="57"/>
      <c r="AJ249" s="57"/>
      <c r="AK249" s="57"/>
      <c r="AL249" s="57"/>
      <c r="AM249" s="57"/>
      <c r="AN249" s="57"/>
      <c r="AO249" s="57"/>
      <c r="AP249" s="57"/>
      <c r="AQ249" s="57"/>
      <c r="AR249" s="57"/>
      <c r="AS249" s="57"/>
      <c r="AT249" s="57"/>
      <c r="AU249" s="57"/>
      <c r="AV249" s="57"/>
      <c r="AW249" s="57"/>
      <c r="AX249" s="57"/>
      <c r="AY249" s="57"/>
      <c r="AZ249" s="57"/>
      <c r="BA249" s="57"/>
      <c r="BB249" s="57"/>
      <c r="BC249" s="57"/>
      <c r="BD249" s="57"/>
      <c r="BE249" s="57"/>
      <c r="BF249" s="57"/>
      <c r="BG249" s="57"/>
      <c r="BH249" s="57"/>
      <c r="BI249" s="57"/>
      <c r="BJ249" s="57"/>
      <c r="BK249" s="57"/>
      <c r="BL249" s="57"/>
      <c r="BM249" s="57"/>
      <c r="BN249" s="57"/>
      <c r="BO249" s="57"/>
      <c r="BP249" s="177" t="s">
        <v>705</v>
      </c>
      <c r="BQ249" s="177" t="s">
        <v>467</v>
      </c>
      <c r="BR249" s="177" t="s">
        <v>713</v>
      </c>
      <c r="BS249" s="178" t="s">
        <v>714</v>
      </c>
      <c r="BT249" s="57"/>
      <c r="BU249" s="57"/>
      <c r="BV249" s="57"/>
      <c r="BW249" s="57"/>
      <c r="BX249" s="57"/>
      <c r="BY249" s="57"/>
      <c r="BZ249" s="57"/>
      <c r="CA249" s="57"/>
      <c r="CB249" s="57"/>
      <c r="CC249" s="57"/>
      <c r="CD249" s="57"/>
      <c r="CE249" s="57"/>
      <c r="CF249" s="57"/>
      <c r="CG249" s="57"/>
    </row>
    <row r="250" spans="1:85" x14ac:dyDescent="0.25">
      <c r="A250" s="5"/>
      <c r="B250" s="2"/>
      <c r="C250" s="7"/>
      <c r="E250" s="82"/>
      <c r="F250" s="176"/>
      <c r="G250" s="82"/>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7"/>
      <c r="AI250" s="57"/>
      <c r="AJ250" s="57"/>
      <c r="AK250" s="57"/>
      <c r="AL250" s="57"/>
      <c r="AM250" s="57"/>
      <c r="AN250" s="57"/>
      <c r="AO250" s="57"/>
      <c r="AP250" s="57"/>
      <c r="AQ250" s="57"/>
      <c r="AR250" s="57"/>
      <c r="AS250" s="57"/>
      <c r="AT250" s="57"/>
      <c r="AU250" s="57"/>
      <c r="AV250" s="57"/>
      <c r="AW250" s="57"/>
      <c r="AX250" s="57"/>
      <c r="AY250" s="57"/>
      <c r="AZ250" s="57"/>
      <c r="BA250" s="57"/>
      <c r="BB250" s="57"/>
      <c r="BC250" s="57"/>
      <c r="BD250" s="57"/>
      <c r="BE250" s="57"/>
      <c r="BF250" s="57"/>
      <c r="BG250" s="57"/>
      <c r="BH250" s="57"/>
      <c r="BI250" s="57"/>
      <c r="BJ250" s="57"/>
      <c r="BK250" s="57"/>
      <c r="BL250" s="57"/>
      <c r="BM250" s="57"/>
      <c r="BN250" s="57"/>
      <c r="BO250" s="57"/>
      <c r="BP250" s="177" t="s">
        <v>705</v>
      </c>
      <c r="BQ250" s="177" t="s">
        <v>468</v>
      </c>
      <c r="BR250" s="177" t="s">
        <v>713</v>
      </c>
      <c r="BS250" s="178" t="s">
        <v>714</v>
      </c>
      <c r="BT250" s="57"/>
      <c r="BU250" s="57"/>
      <c r="BV250" s="57"/>
      <c r="BW250" s="57"/>
      <c r="BX250" s="57"/>
      <c r="BY250" s="57"/>
      <c r="BZ250" s="57"/>
      <c r="CA250" s="57"/>
      <c r="CB250" s="57"/>
      <c r="CC250" s="57"/>
      <c r="CD250" s="57"/>
      <c r="CE250" s="57"/>
      <c r="CF250" s="57"/>
      <c r="CG250" s="57"/>
    </row>
    <row r="251" spans="1:85" x14ac:dyDescent="0.25">
      <c r="A251" s="5"/>
      <c r="B251" s="2"/>
      <c r="C251" s="7"/>
      <c r="E251" s="82"/>
      <c r="F251" s="176"/>
      <c r="G251" s="82"/>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7"/>
      <c r="AI251" s="57"/>
      <c r="AJ251" s="57"/>
      <c r="AK251" s="57"/>
      <c r="AL251" s="57"/>
      <c r="AM251" s="57"/>
      <c r="AN251" s="57"/>
      <c r="AO251" s="57"/>
      <c r="AP251" s="57"/>
      <c r="AQ251" s="57"/>
      <c r="AR251" s="57"/>
      <c r="AS251" s="57"/>
      <c r="AT251" s="57"/>
      <c r="AU251" s="57"/>
      <c r="AV251" s="57"/>
      <c r="AW251" s="57"/>
      <c r="AX251" s="57"/>
      <c r="AY251" s="57"/>
      <c r="AZ251" s="57"/>
      <c r="BA251" s="57"/>
      <c r="BB251" s="57"/>
      <c r="BC251" s="57"/>
      <c r="BD251" s="57"/>
      <c r="BE251" s="57"/>
      <c r="BF251" s="57"/>
      <c r="BG251" s="57"/>
      <c r="BH251" s="57"/>
      <c r="BI251" s="57"/>
      <c r="BJ251" s="57"/>
      <c r="BK251" s="57"/>
      <c r="BL251" s="57"/>
      <c r="BM251" s="57"/>
      <c r="BN251" s="57"/>
      <c r="BO251" s="57"/>
      <c r="BP251" s="177" t="s">
        <v>705</v>
      </c>
      <c r="BQ251" s="177" t="s">
        <v>469</v>
      </c>
      <c r="BR251" s="177" t="s">
        <v>713</v>
      </c>
      <c r="BS251" s="178" t="s">
        <v>714</v>
      </c>
      <c r="BT251" s="57"/>
      <c r="BU251" s="57"/>
      <c r="BV251" s="57"/>
      <c r="BW251" s="57"/>
      <c r="BX251" s="57"/>
      <c r="BY251" s="57"/>
      <c r="BZ251" s="57"/>
      <c r="CA251" s="57"/>
      <c r="CB251" s="57"/>
      <c r="CC251" s="57"/>
      <c r="CD251" s="57"/>
      <c r="CE251" s="57"/>
      <c r="CF251" s="57"/>
      <c r="CG251" s="57"/>
    </row>
    <row r="252" spans="1:85" x14ac:dyDescent="0.25">
      <c r="A252" s="5"/>
      <c r="B252" s="2"/>
      <c r="C252" s="7"/>
      <c r="E252" s="82"/>
      <c r="F252" s="176"/>
      <c r="G252" s="82"/>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7"/>
      <c r="AI252" s="57"/>
      <c r="AJ252" s="57"/>
      <c r="AK252" s="57"/>
      <c r="AL252" s="57"/>
      <c r="AM252" s="57"/>
      <c r="AN252" s="57"/>
      <c r="AO252" s="57"/>
      <c r="AP252" s="57"/>
      <c r="AQ252" s="57"/>
      <c r="AR252" s="57"/>
      <c r="AS252" s="57"/>
      <c r="AT252" s="57"/>
      <c r="AU252" s="57"/>
      <c r="AV252" s="57"/>
      <c r="AW252" s="57"/>
      <c r="AX252" s="57"/>
      <c r="AY252" s="57"/>
      <c r="AZ252" s="57"/>
      <c r="BA252" s="57"/>
      <c r="BB252" s="57"/>
      <c r="BC252" s="57"/>
      <c r="BD252" s="57"/>
      <c r="BE252" s="57"/>
      <c r="BF252" s="57"/>
      <c r="BG252" s="57"/>
      <c r="BH252" s="57"/>
      <c r="BI252" s="57"/>
      <c r="BJ252" s="57"/>
      <c r="BK252" s="57"/>
      <c r="BL252" s="57"/>
      <c r="BM252" s="57"/>
      <c r="BN252" s="57"/>
      <c r="BO252" s="57"/>
      <c r="BP252" s="177" t="s">
        <v>705</v>
      </c>
      <c r="BQ252" s="177" t="s">
        <v>470</v>
      </c>
      <c r="BR252" s="177" t="s">
        <v>713</v>
      </c>
      <c r="BS252" s="178" t="s">
        <v>714</v>
      </c>
      <c r="BT252" s="57"/>
      <c r="BU252" s="57"/>
      <c r="BV252" s="57"/>
      <c r="BW252" s="57"/>
      <c r="BX252" s="57"/>
      <c r="BY252" s="57"/>
      <c r="BZ252" s="57"/>
      <c r="CA252" s="57"/>
      <c r="CB252" s="57"/>
      <c r="CC252" s="57"/>
      <c r="CD252" s="57"/>
      <c r="CE252" s="57"/>
      <c r="CF252" s="57"/>
      <c r="CG252" s="57"/>
    </row>
    <row r="253" spans="1:85" x14ac:dyDescent="0.25">
      <c r="A253" s="5"/>
      <c r="B253" s="2"/>
      <c r="C253" s="7"/>
      <c r="E253" s="82"/>
      <c r="F253" s="176"/>
      <c r="G253" s="82"/>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7"/>
      <c r="AI253" s="57"/>
      <c r="AJ253" s="57"/>
      <c r="AK253" s="57"/>
      <c r="AL253" s="57"/>
      <c r="AM253" s="57"/>
      <c r="AN253" s="57"/>
      <c r="AO253" s="57"/>
      <c r="AP253" s="57"/>
      <c r="AQ253" s="57"/>
      <c r="AR253" s="57"/>
      <c r="AS253" s="57"/>
      <c r="AT253" s="57"/>
      <c r="AU253" s="57"/>
      <c r="AV253" s="57"/>
      <c r="AW253" s="57"/>
      <c r="AX253" s="57"/>
      <c r="AY253" s="57"/>
      <c r="AZ253" s="57"/>
      <c r="BA253" s="57"/>
      <c r="BB253" s="57"/>
      <c r="BC253" s="57"/>
      <c r="BD253" s="57"/>
      <c r="BE253" s="57"/>
      <c r="BF253" s="57"/>
      <c r="BG253" s="57"/>
      <c r="BH253" s="57"/>
      <c r="BI253" s="57"/>
      <c r="BJ253" s="57"/>
      <c r="BK253" s="57"/>
      <c r="BL253" s="57"/>
      <c r="BM253" s="57"/>
      <c r="BN253" s="57"/>
      <c r="BO253" s="57"/>
      <c r="BP253" s="177" t="s">
        <v>705</v>
      </c>
      <c r="BQ253" s="177" t="s">
        <v>471</v>
      </c>
      <c r="BR253" s="177" t="s">
        <v>713</v>
      </c>
      <c r="BS253" s="178" t="s">
        <v>714</v>
      </c>
      <c r="BT253" s="57"/>
      <c r="BU253" s="57"/>
      <c r="BV253" s="57"/>
      <c r="BW253" s="57"/>
      <c r="BX253" s="57"/>
      <c r="BY253" s="57"/>
      <c r="BZ253" s="57"/>
      <c r="CA253" s="57"/>
      <c r="CB253" s="57"/>
      <c r="CC253" s="57"/>
      <c r="CD253" s="57"/>
      <c r="CE253" s="57"/>
      <c r="CF253" s="57"/>
      <c r="CG253" s="57"/>
    </row>
    <row r="254" spans="1:85" x14ac:dyDescent="0.25">
      <c r="A254" s="5"/>
      <c r="B254" s="2"/>
      <c r="C254" s="7"/>
      <c r="E254" s="82"/>
      <c r="F254" s="176"/>
      <c r="G254" s="82"/>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7"/>
      <c r="AI254" s="57"/>
      <c r="AJ254" s="57"/>
      <c r="AK254" s="57"/>
      <c r="AL254" s="57"/>
      <c r="AM254" s="57"/>
      <c r="AN254" s="57"/>
      <c r="AO254" s="57"/>
      <c r="AP254" s="57"/>
      <c r="AQ254" s="57"/>
      <c r="AR254" s="57"/>
      <c r="AS254" s="57"/>
      <c r="AT254" s="57"/>
      <c r="AU254" s="57"/>
      <c r="AV254" s="57"/>
      <c r="AW254" s="57"/>
      <c r="AX254" s="57"/>
      <c r="AY254" s="57"/>
      <c r="AZ254" s="57"/>
      <c r="BA254" s="57"/>
      <c r="BB254" s="57"/>
      <c r="BC254" s="57"/>
      <c r="BD254" s="57"/>
      <c r="BE254" s="57"/>
      <c r="BF254" s="57"/>
      <c r="BG254" s="57"/>
      <c r="BH254" s="57"/>
      <c r="BI254" s="57"/>
      <c r="BJ254" s="57"/>
      <c r="BK254" s="57"/>
      <c r="BL254" s="57"/>
      <c r="BM254" s="57"/>
      <c r="BN254" s="57"/>
      <c r="BO254" s="57"/>
      <c r="BP254" s="177" t="s">
        <v>705</v>
      </c>
      <c r="BQ254" s="177" t="s">
        <v>477</v>
      </c>
      <c r="BR254" s="177" t="s">
        <v>706</v>
      </c>
      <c r="BS254" s="178" t="s">
        <v>707</v>
      </c>
      <c r="BT254" s="57"/>
      <c r="BU254" s="57"/>
      <c r="BV254" s="57"/>
      <c r="BW254" s="57"/>
      <c r="BX254" s="57"/>
      <c r="BY254" s="57"/>
      <c r="BZ254" s="57"/>
      <c r="CA254" s="57"/>
      <c r="CB254" s="57"/>
      <c r="CC254" s="57"/>
      <c r="CD254" s="57"/>
      <c r="CE254" s="57"/>
      <c r="CF254" s="57"/>
      <c r="CG254" s="57"/>
    </row>
    <row r="255" spans="1:85" x14ac:dyDescent="0.25">
      <c r="A255" s="5"/>
      <c r="B255" s="2"/>
      <c r="C255" s="7"/>
      <c r="E255" s="82"/>
      <c r="F255" s="176"/>
      <c r="G255" s="82"/>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7"/>
      <c r="AI255" s="57"/>
      <c r="AJ255" s="57"/>
      <c r="AK255" s="57"/>
      <c r="AL255" s="57"/>
      <c r="AM255" s="57"/>
      <c r="AN255" s="57"/>
      <c r="AO255" s="57"/>
      <c r="AP255" s="57"/>
      <c r="AQ255" s="57"/>
      <c r="AR255" s="57"/>
      <c r="AS255" s="57"/>
      <c r="AT255" s="57"/>
      <c r="AU255" s="57"/>
      <c r="AV255" s="57"/>
      <c r="AW255" s="57"/>
      <c r="AX255" s="57"/>
      <c r="AY255" s="57"/>
      <c r="AZ255" s="57"/>
      <c r="BA255" s="57"/>
      <c r="BB255" s="57"/>
      <c r="BC255" s="57"/>
      <c r="BD255" s="57"/>
      <c r="BE255" s="57"/>
      <c r="BF255" s="57"/>
      <c r="BG255" s="57"/>
      <c r="BH255" s="57"/>
      <c r="BI255" s="57"/>
      <c r="BJ255" s="57"/>
      <c r="BK255" s="57"/>
      <c r="BL255" s="57"/>
      <c r="BM255" s="57"/>
      <c r="BN255" s="57"/>
      <c r="BO255" s="57"/>
      <c r="BP255" s="177" t="s">
        <v>705</v>
      </c>
      <c r="BQ255" s="177" t="s">
        <v>479</v>
      </c>
      <c r="BR255" s="177" t="s">
        <v>706</v>
      </c>
      <c r="BS255" s="178" t="s">
        <v>707</v>
      </c>
      <c r="BT255" s="57"/>
      <c r="BU255" s="57"/>
      <c r="BV255" s="57"/>
      <c r="BW255" s="57"/>
      <c r="BX255" s="57"/>
      <c r="BY255" s="57"/>
      <c r="BZ255" s="57"/>
      <c r="CA255" s="57"/>
      <c r="CB255" s="57"/>
      <c r="CC255" s="57"/>
      <c r="CD255" s="57"/>
      <c r="CE255" s="57"/>
      <c r="CF255" s="57"/>
      <c r="CG255" s="57"/>
    </row>
    <row r="256" spans="1:85" x14ac:dyDescent="0.25">
      <c r="A256" s="5"/>
      <c r="B256" s="2"/>
      <c r="C256" s="7"/>
      <c r="E256" s="82"/>
      <c r="F256" s="176"/>
      <c r="G256" s="82"/>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7"/>
      <c r="AI256" s="57"/>
      <c r="AJ256" s="57"/>
      <c r="AK256" s="57"/>
      <c r="AL256" s="57"/>
      <c r="AM256" s="57"/>
      <c r="AN256" s="57"/>
      <c r="AO256" s="57"/>
      <c r="AP256" s="57"/>
      <c r="AQ256" s="57"/>
      <c r="AR256" s="57"/>
      <c r="AS256" s="57"/>
      <c r="AT256" s="57"/>
      <c r="AU256" s="57"/>
      <c r="AV256" s="57"/>
      <c r="AW256" s="57"/>
      <c r="AX256" s="57"/>
      <c r="AY256" s="57"/>
      <c r="AZ256" s="57"/>
      <c r="BA256" s="57"/>
      <c r="BB256" s="57"/>
      <c r="BC256" s="57"/>
      <c r="BD256" s="57"/>
      <c r="BE256" s="57"/>
      <c r="BF256" s="57"/>
      <c r="BG256" s="57"/>
      <c r="BH256" s="57"/>
      <c r="BI256" s="57"/>
      <c r="BJ256" s="57"/>
      <c r="BK256" s="57"/>
      <c r="BL256" s="57"/>
      <c r="BM256" s="57"/>
      <c r="BN256" s="57"/>
      <c r="BO256" s="57"/>
      <c r="BP256" s="177" t="s">
        <v>705</v>
      </c>
      <c r="BQ256" s="177" t="s">
        <v>480</v>
      </c>
      <c r="BR256" s="177" t="s">
        <v>706</v>
      </c>
      <c r="BS256" s="178" t="s">
        <v>707</v>
      </c>
      <c r="BT256" s="57"/>
      <c r="BU256" s="57"/>
      <c r="BV256" s="57"/>
      <c r="BW256" s="57"/>
      <c r="BX256" s="57"/>
      <c r="BY256" s="57"/>
      <c r="BZ256" s="57"/>
      <c r="CA256" s="57"/>
      <c r="CB256" s="57"/>
      <c r="CC256" s="57"/>
      <c r="CD256" s="57"/>
      <c r="CE256" s="57"/>
      <c r="CF256" s="57"/>
      <c r="CG256" s="57"/>
    </row>
    <row r="257" spans="1:85" x14ac:dyDescent="0.25">
      <c r="A257" s="5"/>
      <c r="B257" s="2"/>
      <c r="C257" s="7"/>
      <c r="E257" s="82"/>
      <c r="F257" s="176"/>
      <c r="G257" s="82"/>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7"/>
      <c r="AI257" s="57"/>
      <c r="AJ257" s="57"/>
      <c r="AK257" s="57"/>
      <c r="AL257" s="57"/>
      <c r="AM257" s="57"/>
      <c r="AN257" s="57"/>
      <c r="AO257" s="57"/>
      <c r="AP257" s="57"/>
      <c r="AQ257" s="57"/>
      <c r="AR257" s="57"/>
      <c r="AS257" s="57"/>
      <c r="AT257" s="57"/>
      <c r="AU257" s="57"/>
      <c r="AV257" s="57"/>
      <c r="AW257" s="57"/>
      <c r="AX257" s="57"/>
      <c r="AY257" s="57"/>
      <c r="AZ257" s="57"/>
      <c r="BA257" s="57"/>
      <c r="BB257" s="57"/>
      <c r="BC257" s="57"/>
      <c r="BD257" s="57"/>
      <c r="BE257" s="57"/>
      <c r="BF257" s="57"/>
      <c r="BG257" s="57"/>
      <c r="BH257" s="57"/>
      <c r="BI257" s="57"/>
      <c r="BJ257" s="57"/>
      <c r="BK257" s="57"/>
      <c r="BL257" s="57"/>
      <c r="BM257" s="57"/>
      <c r="BN257" s="57"/>
      <c r="BO257" s="57"/>
      <c r="BP257" s="177" t="s">
        <v>705</v>
      </c>
      <c r="BQ257" s="177" t="s">
        <v>481</v>
      </c>
      <c r="BR257" s="177" t="s">
        <v>706</v>
      </c>
      <c r="BS257" s="178" t="s">
        <v>707</v>
      </c>
      <c r="BT257" s="57"/>
      <c r="BU257" s="57"/>
      <c r="BV257" s="57"/>
      <c r="BW257" s="57"/>
      <c r="BX257" s="57"/>
      <c r="BY257" s="57"/>
      <c r="BZ257" s="57"/>
      <c r="CA257" s="57"/>
      <c r="CB257" s="57"/>
      <c r="CC257" s="57"/>
      <c r="CD257" s="57"/>
      <c r="CE257" s="57"/>
      <c r="CF257" s="57"/>
      <c r="CG257" s="57"/>
    </row>
    <row r="258" spans="1:85" x14ac:dyDescent="0.25">
      <c r="A258" s="5"/>
      <c r="B258" s="2"/>
      <c r="C258" s="7"/>
      <c r="E258" s="82"/>
      <c r="F258" s="176"/>
      <c r="G258" s="82"/>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7"/>
      <c r="AI258" s="57"/>
      <c r="AJ258" s="57"/>
      <c r="AK258" s="57"/>
      <c r="AL258" s="57"/>
      <c r="AM258" s="57"/>
      <c r="AN258" s="57"/>
      <c r="AO258" s="57"/>
      <c r="AP258" s="57"/>
      <c r="AQ258" s="57"/>
      <c r="AR258" s="57"/>
      <c r="AS258" s="57"/>
      <c r="AT258" s="57"/>
      <c r="AU258" s="57"/>
      <c r="AV258" s="57"/>
      <c r="AW258" s="57"/>
      <c r="AX258" s="57"/>
      <c r="AY258" s="57"/>
      <c r="AZ258" s="57"/>
      <c r="BA258" s="57"/>
      <c r="BB258" s="57"/>
      <c r="BC258" s="57"/>
      <c r="BD258" s="57"/>
      <c r="BE258" s="57"/>
      <c r="BF258" s="57"/>
      <c r="BG258" s="57"/>
      <c r="BH258" s="57"/>
      <c r="BI258" s="57"/>
      <c r="BJ258" s="57"/>
      <c r="BK258" s="57"/>
      <c r="BL258" s="57"/>
      <c r="BM258" s="57"/>
      <c r="BN258" s="57"/>
      <c r="BO258" s="57"/>
      <c r="BP258" s="177" t="s">
        <v>705</v>
      </c>
      <c r="BQ258" s="177" t="s">
        <v>490</v>
      </c>
      <c r="BR258" s="177" t="s">
        <v>708</v>
      </c>
      <c r="BS258" s="178" t="s">
        <v>709</v>
      </c>
      <c r="BT258" s="57"/>
      <c r="BU258" s="57"/>
      <c r="BV258" s="57"/>
      <c r="BW258" s="57"/>
      <c r="BX258" s="57"/>
      <c r="BY258" s="57"/>
      <c r="BZ258" s="57"/>
      <c r="CA258" s="57"/>
      <c r="CB258" s="57"/>
      <c r="CC258" s="57"/>
      <c r="CD258" s="57"/>
      <c r="CE258" s="57"/>
      <c r="CF258" s="57"/>
      <c r="CG258" s="57"/>
    </row>
    <row r="259" spans="1:85" x14ac:dyDescent="0.25">
      <c r="A259" s="5"/>
      <c r="B259" s="2"/>
      <c r="C259" s="7"/>
      <c r="E259" s="82"/>
      <c r="F259" s="176"/>
      <c r="G259" s="82"/>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7"/>
      <c r="AI259" s="57"/>
      <c r="AJ259" s="57"/>
      <c r="AK259" s="57"/>
      <c r="AL259" s="57"/>
      <c r="AM259" s="57"/>
      <c r="AN259" s="57"/>
      <c r="AO259" s="57"/>
      <c r="AP259" s="57"/>
      <c r="AQ259" s="57"/>
      <c r="AR259" s="57"/>
      <c r="AS259" s="57"/>
      <c r="AT259" s="57"/>
      <c r="AU259" s="57"/>
      <c r="AV259" s="57"/>
      <c r="AW259" s="57"/>
      <c r="AX259" s="57"/>
      <c r="AY259" s="57"/>
      <c r="AZ259" s="57"/>
      <c r="BA259" s="57"/>
      <c r="BB259" s="57"/>
      <c r="BC259" s="57"/>
      <c r="BD259" s="57"/>
      <c r="BE259" s="57"/>
      <c r="BF259" s="57"/>
      <c r="BG259" s="57"/>
      <c r="BH259" s="57"/>
      <c r="BI259" s="57"/>
      <c r="BJ259" s="57"/>
      <c r="BK259" s="57"/>
      <c r="BL259" s="57"/>
      <c r="BM259" s="57"/>
      <c r="BN259" s="57"/>
      <c r="BO259" s="57"/>
      <c r="BP259" s="57"/>
      <c r="BQ259" s="57"/>
      <c r="BR259" s="57"/>
      <c r="BS259" s="57"/>
      <c r="BT259" s="177" t="s">
        <v>705</v>
      </c>
      <c r="BU259" s="177" t="s">
        <v>453</v>
      </c>
      <c r="BV259" s="177" t="s">
        <v>710</v>
      </c>
      <c r="BW259" s="178" t="s">
        <v>711</v>
      </c>
      <c r="BX259" s="57"/>
      <c r="BY259" s="57"/>
      <c r="BZ259" s="57"/>
      <c r="CA259" s="57"/>
      <c r="CB259" s="57"/>
      <c r="CC259" s="57"/>
      <c r="CD259" s="57"/>
      <c r="CE259" s="57"/>
      <c r="CF259" s="57"/>
      <c r="CG259" s="57"/>
    </row>
    <row r="260" spans="1:85" x14ac:dyDescent="0.25">
      <c r="A260" s="5"/>
      <c r="B260" s="2"/>
      <c r="C260" s="7"/>
      <c r="E260" s="82"/>
      <c r="F260" s="176"/>
      <c r="G260" s="82"/>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7"/>
      <c r="AI260" s="57"/>
      <c r="AJ260" s="57"/>
      <c r="AK260" s="57"/>
      <c r="AL260" s="57"/>
      <c r="AM260" s="57"/>
      <c r="AN260" s="57"/>
      <c r="AO260" s="57"/>
      <c r="AP260" s="57"/>
      <c r="AQ260" s="57"/>
      <c r="AR260" s="57"/>
      <c r="AS260" s="57"/>
      <c r="AT260" s="57"/>
      <c r="AU260" s="57"/>
      <c r="AV260" s="57"/>
      <c r="AW260" s="57"/>
      <c r="AX260" s="57"/>
      <c r="AY260" s="57"/>
      <c r="AZ260" s="57"/>
      <c r="BA260" s="57"/>
      <c r="BB260" s="57"/>
      <c r="BC260" s="57"/>
      <c r="BD260" s="57"/>
      <c r="BE260" s="57"/>
      <c r="BF260" s="57"/>
      <c r="BG260" s="57"/>
      <c r="BH260" s="57"/>
      <c r="BI260" s="57"/>
      <c r="BJ260" s="57"/>
      <c r="BK260" s="57"/>
      <c r="BL260" s="57"/>
      <c r="BM260" s="57"/>
      <c r="BN260" s="57"/>
      <c r="BO260" s="57"/>
      <c r="BP260" s="57"/>
      <c r="BQ260" s="57"/>
      <c r="BR260" s="57"/>
      <c r="BS260" s="57"/>
      <c r="BT260" s="177" t="s">
        <v>705</v>
      </c>
      <c r="BU260" s="177" t="s">
        <v>454</v>
      </c>
      <c r="BV260" s="177" t="s">
        <v>710</v>
      </c>
      <c r="BW260" s="178" t="s">
        <v>711</v>
      </c>
      <c r="BX260" s="57"/>
      <c r="BY260" s="57"/>
      <c r="BZ260" s="57"/>
      <c r="CA260" s="57"/>
      <c r="CB260" s="57"/>
      <c r="CC260" s="57"/>
      <c r="CD260" s="57"/>
      <c r="CE260" s="57"/>
      <c r="CF260" s="57"/>
      <c r="CG260" s="57"/>
    </row>
    <row r="261" spans="1:85" x14ac:dyDescent="0.25">
      <c r="A261" s="5"/>
      <c r="B261" s="2"/>
      <c r="C261" s="7"/>
      <c r="E261" s="82"/>
      <c r="F261" s="176"/>
      <c r="G261" s="82"/>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7"/>
      <c r="AI261" s="57"/>
      <c r="AJ261" s="57"/>
      <c r="AK261" s="57"/>
      <c r="AL261" s="57"/>
      <c r="AM261" s="57"/>
      <c r="AN261" s="57"/>
      <c r="AO261" s="57"/>
      <c r="AP261" s="57"/>
      <c r="AQ261" s="57"/>
      <c r="AR261" s="57"/>
      <c r="AS261" s="57"/>
      <c r="AT261" s="57"/>
      <c r="AU261" s="57"/>
      <c r="AV261" s="57"/>
      <c r="AW261" s="57"/>
      <c r="AX261" s="57"/>
      <c r="AY261" s="57"/>
      <c r="AZ261" s="57"/>
      <c r="BA261" s="57"/>
      <c r="BB261" s="57"/>
      <c r="BC261" s="57"/>
      <c r="BD261" s="57"/>
      <c r="BE261" s="57"/>
      <c r="BF261" s="57"/>
      <c r="BG261" s="57"/>
      <c r="BH261" s="57"/>
      <c r="BI261" s="57"/>
      <c r="BJ261" s="57"/>
      <c r="BK261" s="57"/>
      <c r="BL261" s="57"/>
      <c r="BM261" s="57"/>
      <c r="BN261" s="57"/>
      <c r="BO261" s="57"/>
      <c r="BP261" s="57"/>
      <c r="BQ261" s="57"/>
      <c r="BR261" s="57"/>
      <c r="BS261" s="57"/>
      <c r="BT261" s="177" t="s">
        <v>705</v>
      </c>
      <c r="BU261" s="177" t="s">
        <v>455</v>
      </c>
      <c r="BV261" s="177" t="s">
        <v>710</v>
      </c>
      <c r="BW261" s="178" t="s">
        <v>711</v>
      </c>
      <c r="BX261" s="57"/>
      <c r="BY261" s="57"/>
      <c r="BZ261" s="57"/>
      <c r="CA261" s="57"/>
      <c r="CB261" s="57"/>
      <c r="CC261" s="57"/>
      <c r="CD261" s="57"/>
      <c r="CE261" s="57"/>
      <c r="CF261" s="57"/>
      <c r="CG261" s="57"/>
    </row>
    <row r="262" spans="1:85" x14ac:dyDescent="0.25">
      <c r="A262" s="5"/>
      <c r="B262" s="2"/>
      <c r="C262" s="7"/>
      <c r="E262" s="82"/>
      <c r="F262" s="176"/>
      <c r="G262" s="82"/>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7"/>
      <c r="AI262" s="57"/>
      <c r="AJ262" s="57"/>
      <c r="AK262" s="57"/>
      <c r="AL262" s="57"/>
      <c r="AM262" s="57"/>
      <c r="AN262" s="57"/>
      <c r="AO262" s="57"/>
      <c r="AP262" s="57"/>
      <c r="AQ262" s="57"/>
      <c r="AR262" s="57"/>
      <c r="AS262" s="57"/>
      <c r="AT262" s="57"/>
      <c r="AU262" s="57"/>
      <c r="AV262" s="57"/>
      <c r="AW262" s="57"/>
      <c r="AX262" s="57"/>
      <c r="AY262" s="57"/>
      <c r="AZ262" s="57"/>
      <c r="BA262" s="57"/>
      <c r="BB262" s="57"/>
      <c r="BC262" s="57"/>
      <c r="BD262" s="57"/>
      <c r="BE262" s="57"/>
      <c r="BF262" s="57"/>
      <c r="BG262" s="57"/>
      <c r="BH262" s="57"/>
      <c r="BI262" s="57"/>
      <c r="BJ262" s="57"/>
      <c r="BK262" s="57"/>
      <c r="BL262" s="57"/>
      <c r="BM262" s="57"/>
      <c r="BN262" s="57"/>
      <c r="BO262" s="57"/>
      <c r="BP262" s="57"/>
      <c r="BQ262" s="57"/>
      <c r="BR262" s="57"/>
      <c r="BS262" s="57"/>
      <c r="BT262" s="177" t="s">
        <v>705</v>
      </c>
      <c r="BU262" s="177" t="s">
        <v>456</v>
      </c>
      <c r="BV262" s="177" t="s">
        <v>710</v>
      </c>
      <c r="BW262" s="178" t="s">
        <v>711</v>
      </c>
      <c r="BX262" s="57"/>
      <c r="BY262" s="57"/>
      <c r="BZ262" s="57"/>
      <c r="CA262" s="57"/>
      <c r="CB262" s="57"/>
      <c r="CC262" s="57"/>
      <c r="CD262" s="57"/>
      <c r="CE262" s="57"/>
      <c r="CF262" s="57"/>
      <c r="CG262" s="57"/>
    </row>
    <row r="263" spans="1:85" x14ac:dyDescent="0.25">
      <c r="A263" s="5"/>
      <c r="B263" s="2"/>
      <c r="C263" s="7"/>
      <c r="E263" s="82"/>
      <c r="F263" s="176"/>
      <c r="G263" s="82"/>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7"/>
      <c r="AI263" s="57"/>
      <c r="AJ263" s="57"/>
      <c r="AK263" s="57"/>
      <c r="AL263" s="57"/>
      <c r="AM263" s="57"/>
      <c r="AN263" s="57"/>
      <c r="AO263" s="57"/>
      <c r="AP263" s="57"/>
      <c r="AQ263" s="57"/>
      <c r="AR263" s="57"/>
      <c r="AS263" s="57"/>
      <c r="AT263" s="57"/>
      <c r="AU263" s="57"/>
      <c r="AV263" s="57"/>
      <c r="AW263" s="57"/>
      <c r="AX263" s="57"/>
      <c r="AY263" s="57"/>
      <c r="AZ263" s="57"/>
      <c r="BA263" s="57"/>
      <c r="BB263" s="57"/>
      <c r="BC263" s="57"/>
      <c r="BD263" s="57"/>
      <c r="BE263" s="57"/>
      <c r="BF263" s="57"/>
      <c r="BG263" s="57"/>
      <c r="BH263" s="57"/>
      <c r="BI263" s="57"/>
      <c r="BJ263" s="57"/>
      <c r="BK263" s="57"/>
      <c r="BL263" s="57"/>
      <c r="BM263" s="57"/>
      <c r="BN263" s="57"/>
      <c r="BO263" s="57"/>
      <c r="BP263" s="57"/>
      <c r="BQ263" s="57"/>
      <c r="BR263" s="57"/>
      <c r="BS263" s="57"/>
      <c r="BT263" s="177" t="s">
        <v>705</v>
      </c>
      <c r="BU263" s="177" t="s">
        <v>457</v>
      </c>
      <c r="BV263" s="177" t="s">
        <v>710</v>
      </c>
      <c r="BW263" s="178" t="s">
        <v>711</v>
      </c>
      <c r="BX263" s="57"/>
      <c r="BY263" s="57"/>
      <c r="BZ263" s="57"/>
      <c r="CA263" s="57"/>
      <c r="CB263" s="57"/>
      <c r="CC263" s="57"/>
      <c r="CD263" s="57"/>
      <c r="CE263" s="57"/>
      <c r="CF263" s="57"/>
      <c r="CG263" s="57"/>
    </row>
    <row r="264" spans="1:85" x14ac:dyDescent="0.25">
      <c r="A264" s="5"/>
      <c r="B264" s="2"/>
      <c r="C264" s="7"/>
      <c r="E264" s="82"/>
      <c r="F264" s="176"/>
      <c r="G264" s="82"/>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7"/>
      <c r="AI264" s="57"/>
      <c r="AJ264" s="57"/>
      <c r="AK264" s="57"/>
      <c r="AL264" s="57"/>
      <c r="AM264" s="57"/>
      <c r="AN264" s="57"/>
      <c r="AO264" s="57"/>
      <c r="AP264" s="57"/>
      <c r="AQ264" s="57"/>
      <c r="AR264" s="57"/>
      <c r="AS264" s="57"/>
      <c r="AT264" s="57"/>
      <c r="AU264" s="57"/>
      <c r="AV264" s="57"/>
      <c r="AW264" s="57"/>
      <c r="AX264" s="57"/>
      <c r="AY264" s="57"/>
      <c r="AZ264" s="57"/>
      <c r="BA264" s="57"/>
      <c r="BB264" s="57"/>
      <c r="BC264" s="57"/>
      <c r="BD264" s="57"/>
      <c r="BE264" s="57"/>
      <c r="BF264" s="57"/>
      <c r="BG264" s="57"/>
      <c r="BH264" s="57"/>
      <c r="BI264" s="57"/>
      <c r="BJ264" s="57"/>
      <c r="BK264" s="57"/>
      <c r="BL264" s="57"/>
      <c r="BM264" s="57"/>
      <c r="BN264" s="57"/>
      <c r="BO264" s="57"/>
      <c r="BP264" s="57"/>
      <c r="BQ264" s="57"/>
      <c r="BR264" s="57"/>
      <c r="BS264" s="57"/>
      <c r="BT264" s="177" t="s">
        <v>705</v>
      </c>
      <c r="BU264" s="177" t="s">
        <v>712</v>
      </c>
      <c r="BV264" s="177" t="s">
        <v>710</v>
      </c>
      <c r="BW264" s="178" t="s">
        <v>711</v>
      </c>
      <c r="BX264" s="57"/>
      <c r="BY264" s="57"/>
      <c r="BZ264" s="57"/>
      <c r="CA264" s="57"/>
      <c r="CB264" s="57"/>
      <c r="CC264" s="57"/>
      <c r="CD264" s="57"/>
      <c r="CE264" s="57"/>
      <c r="CF264" s="57"/>
      <c r="CG264" s="57"/>
    </row>
    <row r="265" spans="1:85" x14ac:dyDescent="0.25">
      <c r="A265" s="5"/>
      <c r="B265" s="2"/>
      <c r="C265" s="7"/>
      <c r="E265" s="82"/>
      <c r="F265" s="176"/>
      <c r="G265" s="82"/>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7"/>
      <c r="AI265" s="57"/>
      <c r="AJ265" s="57"/>
      <c r="AK265" s="57"/>
      <c r="AL265" s="57"/>
      <c r="AM265" s="57"/>
      <c r="AN265" s="57"/>
      <c r="AO265" s="57"/>
      <c r="AP265" s="57"/>
      <c r="AQ265" s="57"/>
      <c r="AR265" s="57"/>
      <c r="AS265" s="57"/>
      <c r="AT265" s="57"/>
      <c r="AU265" s="57"/>
      <c r="AV265" s="57"/>
      <c r="AW265" s="57"/>
      <c r="AX265" s="57"/>
      <c r="AY265" s="57"/>
      <c r="AZ265" s="57"/>
      <c r="BA265" s="57"/>
      <c r="BB265" s="57"/>
      <c r="BC265" s="57"/>
      <c r="BD265" s="57"/>
      <c r="BE265" s="57"/>
      <c r="BF265" s="57"/>
      <c r="BG265" s="57"/>
      <c r="BH265" s="57"/>
      <c r="BI265" s="57"/>
      <c r="BJ265" s="57"/>
      <c r="BK265" s="57"/>
      <c r="BL265" s="57"/>
      <c r="BM265" s="57"/>
      <c r="BN265" s="57"/>
      <c r="BO265" s="57"/>
      <c r="BP265" s="57"/>
      <c r="BQ265" s="57"/>
      <c r="BR265" s="57"/>
      <c r="BS265" s="57"/>
      <c r="BT265" s="177" t="s">
        <v>705</v>
      </c>
      <c r="BU265" s="177" t="s">
        <v>458</v>
      </c>
      <c r="BV265" s="177" t="s">
        <v>710</v>
      </c>
      <c r="BW265" s="178" t="s">
        <v>711</v>
      </c>
      <c r="BX265" s="57"/>
      <c r="BY265" s="57"/>
      <c r="BZ265" s="57"/>
      <c r="CA265" s="57"/>
      <c r="CB265" s="57"/>
      <c r="CC265" s="57"/>
      <c r="CD265" s="57"/>
      <c r="CE265" s="57"/>
      <c r="CF265" s="57"/>
      <c r="CG265" s="57"/>
    </row>
    <row r="266" spans="1:85" x14ac:dyDescent="0.25">
      <c r="A266" s="5"/>
      <c r="B266" s="2"/>
      <c r="C266" s="7"/>
      <c r="E266" s="82"/>
      <c r="F266" s="176"/>
      <c r="G266" s="82"/>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7"/>
      <c r="AI266" s="57"/>
      <c r="AJ266" s="57"/>
      <c r="AK266" s="57"/>
      <c r="AL266" s="57"/>
      <c r="AM266" s="57"/>
      <c r="AN266" s="57"/>
      <c r="AO266" s="57"/>
      <c r="AP266" s="57"/>
      <c r="AQ266" s="57"/>
      <c r="AR266" s="57"/>
      <c r="AS266" s="57"/>
      <c r="AT266" s="57"/>
      <c r="AU266" s="57"/>
      <c r="AV266" s="57"/>
      <c r="AW266" s="57"/>
      <c r="AX266" s="57"/>
      <c r="AY266" s="57"/>
      <c r="AZ266" s="57"/>
      <c r="BA266" s="57"/>
      <c r="BB266" s="57"/>
      <c r="BC266" s="57"/>
      <c r="BD266" s="57"/>
      <c r="BE266" s="57"/>
      <c r="BF266" s="57"/>
      <c r="BG266" s="57"/>
      <c r="BH266" s="57"/>
      <c r="BI266" s="57"/>
      <c r="BJ266" s="57"/>
      <c r="BK266" s="57"/>
      <c r="BL266" s="57"/>
      <c r="BM266" s="57"/>
      <c r="BN266" s="57"/>
      <c r="BO266" s="57"/>
      <c r="BP266" s="57"/>
      <c r="BQ266" s="57"/>
      <c r="BR266" s="57"/>
      <c r="BS266" s="57"/>
      <c r="BT266" s="177" t="s">
        <v>705</v>
      </c>
      <c r="BU266" s="177" t="s">
        <v>459</v>
      </c>
      <c r="BV266" s="177" t="s">
        <v>710</v>
      </c>
      <c r="BW266" s="178" t="s">
        <v>711</v>
      </c>
      <c r="BX266" s="57"/>
      <c r="BY266" s="57"/>
      <c r="BZ266" s="57"/>
      <c r="CA266" s="57"/>
      <c r="CB266" s="57"/>
      <c r="CC266" s="57"/>
      <c r="CD266" s="57"/>
      <c r="CE266" s="57"/>
      <c r="CF266" s="57"/>
      <c r="CG266" s="57"/>
    </row>
    <row r="267" spans="1:85" x14ac:dyDescent="0.25">
      <c r="A267" s="5"/>
      <c r="B267" s="2"/>
      <c r="C267" s="7"/>
      <c r="E267" s="82"/>
      <c r="F267" s="176"/>
      <c r="G267" s="82"/>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7"/>
      <c r="AI267" s="57"/>
      <c r="AJ267" s="57"/>
      <c r="AK267" s="57"/>
      <c r="AL267" s="57"/>
      <c r="AM267" s="57"/>
      <c r="AN267" s="57"/>
      <c r="AO267" s="57"/>
      <c r="AP267" s="57"/>
      <c r="AQ267" s="57"/>
      <c r="AR267" s="57"/>
      <c r="AS267" s="57"/>
      <c r="AT267" s="57"/>
      <c r="AU267" s="57"/>
      <c r="AV267" s="57"/>
      <c r="AW267" s="57"/>
      <c r="AX267" s="57"/>
      <c r="AY267" s="57"/>
      <c r="AZ267" s="57"/>
      <c r="BA267" s="57"/>
      <c r="BB267" s="57"/>
      <c r="BC267" s="57"/>
      <c r="BD267" s="57"/>
      <c r="BE267" s="57"/>
      <c r="BF267" s="57"/>
      <c r="BG267" s="57"/>
      <c r="BH267" s="57"/>
      <c r="BI267" s="57"/>
      <c r="BJ267" s="57"/>
      <c r="BK267" s="57"/>
      <c r="BL267" s="57"/>
      <c r="BM267" s="57"/>
      <c r="BN267" s="57"/>
      <c r="BO267" s="57"/>
      <c r="BP267" s="57"/>
      <c r="BQ267" s="57"/>
      <c r="BR267" s="57"/>
      <c r="BS267" s="57"/>
      <c r="BT267" s="177" t="s">
        <v>705</v>
      </c>
      <c r="BU267" s="177" t="s">
        <v>463</v>
      </c>
      <c r="BV267" s="177" t="s">
        <v>713</v>
      </c>
      <c r="BW267" s="178" t="s">
        <v>714</v>
      </c>
      <c r="BX267" s="57"/>
      <c r="BY267" s="57"/>
      <c r="BZ267" s="57"/>
      <c r="CA267" s="57"/>
      <c r="CB267" s="57"/>
      <c r="CC267" s="57"/>
      <c r="CD267" s="57"/>
      <c r="CE267" s="57"/>
      <c r="CF267" s="57"/>
      <c r="CG267" s="57"/>
    </row>
    <row r="268" spans="1:85" x14ac:dyDescent="0.25">
      <c r="A268" s="5"/>
      <c r="B268" s="2"/>
      <c r="C268" s="7"/>
      <c r="E268" s="82"/>
      <c r="F268" s="176"/>
      <c r="G268" s="82"/>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7"/>
      <c r="AI268" s="57"/>
      <c r="AJ268" s="57"/>
      <c r="AK268" s="57"/>
      <c r="AL268" s="57"/>
      <c r="AM268" s="57"/>
      <c r="AN268" s="57"/>
      <c r="AO268" s="57"/>
      <c r="AP268" s="57"/>
      <c r="AQ268" s="57"/>
      <c r="AR268" s="57"/>
      <c r="AS268" s="57"/>
      <c r="AT268" s="57"/>
      <c r="AU268" s="57"/>
      <c r="AV268" s="57"/>
      <c r="AW268" s="57"/>
      <c r="AX268" s="57"/>
      <c r="AY268" s="57"/>
      <c r="AZ268" s="57"/>
      <c r="BA268" s="57"/>
      <c r="BB268" s="57"/>
      <c r="BC268" s="57"/>
      <c r="BD268" s="57"/>
      <c r="BE268" s="57"/>
      <c r="BF268" s="57"/>
      <c r="BG268" s="57"/>
      <c r="BH268" s="57"/>
      <c r="BI268" s="57"/>
      <c r="BJ268" s="57"/>
      <c r="BK268" s="57"/>
      <c r="BL268" s="57"/>
      <c r="BM268" s="57"/>
      <c r="BN268" s="57"/>
      <c r="BO268" s="57"/>
      <c r="BP268" s="57"/>
      <c r="BQ268" s="57"/>
      <c r="BR268" s="57"/>
      <c r="BS268" s="57"/>
      <c r="BT268" s="177" t="s">
        <v>705</v>
      </c>
      <c r="BU268" s="177" t="s">
        <v>464</v>
      </c>
      <c r="BV268" s="177" t="s">
        <v>713</v>
      </c>
      <c r="BW268" s="178" t="s">
        <v>714</v>
      </c>
      <c r="BX268" s="57"/>
      <c r="BY268" s="57"/>
      <c r="BZ268" s="57"/>
      <c r="CA268" s="57"/>
      <c r="CB268" s="57"/>
      <c r="CC268" s="57"/>
      <c r="CD268" s="57"/>
      <c r="CE268" s="57"/>
      <c r="CF268" s="57"/>
      <c r="CG268" s="57"/>
    </row>
    <row r="269" spans="1:85" x14ac:dyDescent="0.25">
      <c r="A269" s="5"/>
      <c r="B269" s="2"/>
      <c r="C269" s="7"/>
      <c r="E269" s="82"/>
      <c r="F269" s="176"/>
      <c r="G269" s="82"/>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7"/>
      <c r="AI269" s="57"/>
      <c r="AJ269" s="57"/>
      <c r="AK269" s="57"/>
      <c r="AL269" s="57"/>
      <c r="AM269" s="57"/>
      <c r="AN269" s="57"/>
      <c r="AO269" s="57"/>
      <c r="AP269" s="57"/>
      <c r="AQ269" s="57"/>
      <c r="AR269" s="57"/>
      <c r="AS269" s="57"/>
      <c r="AT269" s="57"/>
      <c r="AU269" s="57"/>
      <c r="AV269" s="57"/>
      <c r="AW269" s="57"/>
      <c r="AX269" s="57"/>
      <c r="AY269" s="57"/>
      <c r="AZ269" s="57"/>
      <c r="BA269" s="57"/>
      <c r="BB269" s="57"/>
      <c r="BC269" s="57"/>
      <c r="BD269" s="57"/>
      <c r="BE269" s="57"/>
      <c r="BF269" s="57"/>
      <c r="BG269" s="57"/>
      <c r="BH269" s="57"/>
      <c r="BI269" s="57"/>
      <c r="BJ269" s="57"/>
      <c r="BK269" s="57"/>
      <c r="BL269" s="57"/>
      <c r="BM269" s="57"/>
      <c r="BN269" s="57"/>
      <c r="BO269" s="57"/>
      <c r="BP269" s="57"/>
      <c r="BQ269" s="57"/>
      <c r="BR269" s="57"/>
      <c r="BS269" s="57"/>
      <c r="BT269" s="177" t="s">
        <v>705</v>
      </c>
      <c r="BU269" s="177" t="s">
        <v>465</v>
      </c>
      <c r="BV269" s="177" t="s">
        <v>713</v>
      </c>
      <c r="BW269" s="178" t="s">
        <v>714</v>
      </c>
      <c r="BX269" s="57"/>
      <c r="BY269" s="57"/>
      <c r="BZ269" s="57"/>
      <c r="CA269" s="57"/>
      <c r="CB269" s="57"/>
      <c r="CC269" s="57"/>
      <c r="CD269" s="57"/>
      <c r="CE269" s="57"/>
      <c r="CF269" s="57"/>
      <c r="CG269" s="57"/>
    </row>
    <row r="270" spans="1:85" x14ac:dyDescent="0.25">
      <c r="A270" s="5"/>
      <c r="B270" s="2"/>
      <c r="C270" s="7"/>
      <c r="E270" s="82"/>
      <c r="F270" s="176"/>
      <c r="G270" s="82"/>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7"/>
      <c r="AI270" s="57"/>
      <c r="AJ270" s="57"/>
      <c r="AK270" s="57"/>
      <c r="AL270" s="57"/>
      <c r="AM270" s="57"/>
      <c r="AN270" s="57"/>
      <c r="AO270" s="57"/>
      <c r="AP270" s="57"/>
      <c r="AQ270" s="57"/>
      <c r="AR270" s="57"/>
      <c r="AS270" s="57"/>
      <c r="AT270" s="57"/>
      <c r="AU270" s="57"/>
      <c r="AV270" s="57"/>
      <c r="AW270" s="57"/>
      <c r="AX270" s="57"/>
      <c r="AY270" s="57"/>
      <c r="AZ270" s="57"/>
      <c r="BA270" s="57"/>
      <c r="BB270" s="57"/>
      <c r="BC270" s="57"/>
      <c r="BD270" s="57"/>
      <c r="BE270" s="57"/>
      <c r="BF270" s="57"/>
      <c r="BG270" s="57"/>
      <c r="BH270" s="57"/>
      <c r="BI270" s="57"/>
      <c r="BJ270" s="57"/>
      <c r="BK270" s="57"/>
      <c r="BL270" s="57"/>
      <c r="BM270" s="57"/>
      <c r="BN270" s="57"/>
      <c r="BO270" s="57"/>
      <c r="BP270" s="57"/>
      <c r="BQ270" s="57"/>
      <c r="BR270" s="57"/>
      <c r="BS270" s="57"/>
      <c r="BT270" s="177" t="s">
        <v>705</v>
      </c>
      <c r="BU270" s="177" t="s">
        <v>466</v>
      </c>
      <c r="BV270" s="177" t="s">
        <v>713</v>
      </c>
      <c r="BW270" s="178" t="s">
        <v>714</v>
      </c>
      <c r="BX270" s="57"/>
      <c r="BY270" s="57"/>
      <c r="BZ270" s="57"/>
      <c r="CA270" s="57"/>
      <c r="CB270" s="57"/>
      <c r="CC270" s="57"/>
      <c r="CD270" s="57"/>
      <c r="CE270" s="57"/>
      <c r="CF270" s="57"/>
      <c r="CG270" s="57"/>
    </row>
    <row r="271" spans="1:85" x14ac:dyDescent="0.25">
      <c r="A271" s="5"/>
      <c r="B271" s="2"/>
      <c r="C271" s="7"/>
      <c r="E271" s="82"/>
      <c r="F271" s="176"/>
      <c r="G271" s="82"/>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7"/>
      <c r="AI271" s="57"/>
      <c r="AJ271" s="57"/>
      <c r="AK271" s="57"/>
      <c r="AL271" s="57"/>
      <c r="AM271" s="57"/>
      <c r="AN271" s="57"/>
      <c r="AO271" s="57"/>
      <c r="AP271" s="57"/>
      <c r="AQ271" s="57"/>
      <c r="AR271" s="57"/>
      <c r="AS271" s="57"/>
      <c r="AT271" s="57"/>
      <c r="AU271" s="57"/>
      <c r="AV271" s="57"/>
      <c r="AW271" s="57"/>
      <c r="AX271" s="57"/>
      <c r="AY271" s="57"/>
      <c r="AZ271" s="57"/>
      <c r="BA271" s="57"/>
      <c r="BB271" s="57"/>
      <c r="BC271" s="57"/>
      <c r="BD271" s="57"/>
      <c r="BE271" s="57"/>
      <c r="BF271" s="57"/>
      <c r="BG271" s="57"/>
      <c r="BH271" s="57"/>
      <c r="BI271" s="57"/>
      <c r="BJ271" s="57"/>
      <c r="BK271" s="57"/>
      <c r="BL271" s="57"/>
      <c r="BM271" s="57"/>
      <c r="BN271" s="57"/>
      <c r="BO271" s="57"/>
      <c r="BP271" s="57"/>
      <c r="BQ271" s="57"/>
      <c r="BR271" s="57"/>
      <c r="BS271" s="57"/>
      <c r="BT271" s="177" t="s">
        <v>705</v>
      </c>
      <c r="BU271" s="177" t="s">
        <v>467</v>
      </c>
      <c r="BV271" s="177" t="s">
        <v>713</v>
      </c>
      <c r="BW271" s="178" t="s">
        <v>714</v>
      </c>
      <c r="BX271" s="57"/>
      <c r="BY271" s="57"/>
      <c r="BZ271" s="57"/>
      <c r="CA271" s="57"/>
      <c r="CB271" s="57"/>
      <c r="CC271" s="57"/>
      <c r="CD271" s="57"/>
      <c r="CE271" s="57"/>
      <c r="CF271" s="57"/>
      <c r="CG271" s="57"/>
    </row>
    <row r="272" spans="1:85" x14ac:dyDescent="0.25">
      <c r="A272" s="5"/>
      <c r="B272" s="2"/>
      <c r="C272" s="7"/>
      <c r="E272" s="82"/>
      <c r="F272" s="176"/>
      <c r="G272" s="82"/>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7"/>
      <c r="AI272" s="57"/>
      <c r="AJ272" s="57"/>
      <c r="AK272" s="57"/>
      <c r="AL272" s="57"/>
      <c r="AM272" s="57"/>
      <c r="AN272" s="57"/>
      <c r="AO272" s="57"/>
      <c r="AP272" s="57"/>
      <c r="AQ272" s="57"/>
      <c r="AR272" s="57"/>
      <c r="AS272" s="57"/>
      <c r="AT272" s="57"/>
      <c r="AU272" s="57"/>
      <c r="AV272" s="57"/>
      <c r="AW272" s="57"/>
      <c r="AX272" s="57"/>
      <c r="AY272" s="57"/>
      <c r="AZ272" s="57"/>
      <c r="BA272" s="57"/>
      <c r="BB272" s="57"/>
      <c r="BC272" s="57"/>
      <c r="BD272" s="57"/>
      <c r="BE272" s="57"/>
      <c r="BF272" s="57"/>
      <c r="BG272" s="57"/>
      <c r="BH272" s="57"/>
      <c r="BI272" s="57"/>
      <c r="BJ272" s="57"/>
      <c r="BK272" s="57"/>
      <c r="BL272" s="57"/>
      <c r="BM272" s="57"/>
      <c r="BN272" s="57"/>
      <c r="BO272" s="57"/>
      <c r="BP272" s="57"/>
      <c r="BQ272" s="57"/>
      <c r="BR272" s="57"/>
      <c r="BS272" s="57"/>
      <c r="BT272" s="177" t="s">
        <v>705</v>
      </c>
      <c r="BU272" s="177" t="s">
        <v>468</v>
      </c>
      <c r="BV272" s="177" t="s">
        <v>713</v>
      </c>
      <c r="BW272" s="178" t="s">
        <v>714</v>
      </c>
      <c r="BX272" s="57"/>
      <c r="BY272" s="57"/>
      <c r="BZ272" s="57"/>
      <c r="CA272" s="57"/>
      <c r="CB272" s="57"/>
      <c r="CC272" s="57"/>
      <c r="CD272" s="57"/>
      <c r="CE272" s="57"/>
      <c r="CF272" s="57"/>
      <c r="CG272" s="57"/>
    </row>
    <row r="273" spans="1:85" x14ac:dyDescent="0.25">
      <c r="A273" s="5"/>
      <c r="B273" s="2"/>
      <c r="C273" s="7"/>
      <c r="E273" s="82"/>
      <c r="F273" s="176"/>
      <c r="G273" s="82"/>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7"/>
      <c r="AI273" s="57"/>
      <c r="AJ273" s="57"/>
      <c r="AK273" s="57"/>
      <c r="AL273" s="57"/>
      <c r="AM273" s="57"/>
      <c r="AN273" s="57"/>
      <c r="AO273" s="57"/>
      <c r="AP273" s="57"/>
      <c r="AQ273" s="57"/>
      <c r="AR273" s="57"/>
      <c r="AS273" s="57"/>
      <c r="AT273" s="57"/>
      <c r="AU273" s="57"/>
      <c r="AV273" s="57"/>
      <c r="AW273" s="57"/>
      <c r="AX273" s="57"/>
      <c r="AY273" s="57"/>
      <c r="AZ273" s="57"/>
      <c r="BA273" s="57"/>
      <c r="BB273" s="57"/>
      <c r="BC273" s="57"/>
      <c r="BD273" s="57"/>
      <c r="BE273" s="57"/>
      <c r="BF273" s="57"/>
      <c r="BG273" s="57"/>
      <c r="BH273" s="57"/>
      <c r="BI273" s="57"/>
      <c r="BJ273" s="57"/>
      <c r="BK273" s="57"/>
      <c r="BL273" s="57"/>
      <c r="BM273" s="57"/>
      <c r="BN273" s="57"/>
      <c r="BO273" s="57"/>
      <c r="BP273" s="57"/>
      <c r="BQ273" s="57"/>
      <c r="BR273" s="57"/>
      <c r="BS273" s="57"/>
      <c r="BT273" s="177" t="s">
        <v>705</v>
      </c>
      <c r="BU273" s="177" t="s">
        <v>469</v>
      </c>
      <c r="BV273" s="177" t="s">
        <v>713</v>
      </c>
      <c r="BW273" s="178" t="s">
        <v>714</v>
      </c>
      <c r="BX273" s="57"/>
      <c r="BY273" s="57"/>
      <c r="BZ273" s="57"/>
      <c r="CA273" s="57"/>
      <c r="CB273" s="57"/>
      <c r="CC273" s="57"/>
      <c r="CD273" s="57"/>
      <c r="CE273" s="57"/>
      <c r="CF273" s="57"/>
      <c r="CG273" s="57"/>
    </row>
    <row r="274" spans="1:85" x14ac:dyDescent="0.25">
      <c r="A274" s="5"/>
      <c r="B274" s="2"/>
      <c r="C274" s="7"/>
      <c r="E274" s="82"/>
      <c r="F274" s="176"/>
      <c r="G274" s="82"/>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7"/>
      <c r="AI274" s="57"/>
      <c r="AJ274" s="57"/>
      <c r="AK274" s="57"/>
      <c r="AL274" s="57"/>
      <c r="AM274" s="57"/>
      <c r="AN274" s="57"/>
      <c r="AO274" s="57"/>
      <c r="AP274" s="57"/>
      <c r="AQ274" s="57"/>
      <c r="AR274" s="57"/>
      <c r="AS274" s="57"/>
      <c r="AT274" s="57"/>
      <c r="AU274" s="57"/>
      <c r="AV274" s="57"/>
      <c r="AW274" s="57"/>
      <c r="AX274" s="57"/>
      <c r="AY274" s="57"/>
      <c r="AZ274" s="57"/>
      <c r="BA274" s="57"/>
      <c r="BB274" s="57"/>
      <c r="BC274" s="57"/>
      <c r="BD274" s="57"/>
      <c r="BE274" s="57"/>
      <c r="BF274" s="57"/>
      <c r="BG274" s="57"/>
      <c r="BH274" s="57"/>
      <c r="BI274" s="57"/>
      <c r="BJ274" s="57"/>
      <c r="BK274" s="57"/>
      <c r="BL274" s="57"/>
      <c r="BM274" s="57"/>
      <c r="BN274" s="57"/>
      <c r="BO274" s="57"/>
      <c r="BP274" s="57"/>
      <c r="BQ274" s="57"/>
      <c r="BR274" s="57"/>
      <c r="BS274" s="57"/>
      <c r="BT274" s="177" t="s">
        <v>705</v>
      </c>
      <c r="BU274" s="177" t="s">
        <v>470</v>
      </c>
      <c r="BV274" s="177" t="s">
        <v>713</v>
      </c>
      <c r="BW274" s="178" t="s">
        <v>714</v>
      </c>
      <c r="BX274" s="57"/>
      <c r="BY274" s="57"/>
      <c r="BZ274" s="57"/>
      <c r="CA274" s="57"/>
      <c r="CB274" s="57"/>
      <c r="CC274" s="57"/>
      <c r="CD274" s="57"/>
      <c r="CE274" s="57"/>
      <c r="CF274" s="57"/>
      <c r="CG274" s="57"/>
    </row>
    <row r="275" spans="1:85" x14ac:dyDescent="0.25">
      <c r="A275" s="5"/>
      <c r="B275" s="2"/>
      <c r="C275" s="7"/>
      <c r="E275" s="82"/>
      <c r="F275" s="176"/>
      <c r="G275" s="82"/>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7"/>
      <c r="AI275" s="57"/>
      <c r="AJ275" s="57"/>
      <c r="AK275" s="57"/>
      <c r="AL275" s="57"/>
      <c r="AM275" s="57"/>
      <c r="AN275" s="57"/>
      <c r="AO275" s="57"/>
      <c r="AP275" s="57"/>
      <c r="AQ275" s="57"/>
      <c r="AR275" s="57"/>
      <c r="AS275" s="57"/>
      <c r="AT275" s="57"/>
      <c r="AU275" s="57"/>
      <c r="AV275" s="57"/>
      <c r="AW275" s="57"/>
      <c r="AX275" s="57"/>
      <c r="AY275" s="57"/>
      <c r="AZ275" s="57"/>
      <c r="BA275" s="57"/>
      <c r="BB275" s="57"/>
      <c r="BC275" s="57"/>
      <c r="BD275" s="57"/>
      <c r="BE275" s="57"/>
      <c r="BF275" s="57"/>
      <c r="BG275" s="57"/>
      <c r="BH275" s="57"/>
      <c r="BI275" s="57"/>
      <c r="BJ275" s="57"/>
      <c r="BK275" s="57"/>
      <c r="BL275" s="57"/>
      <c r="BM275" s="57"/>
      <c r="BN275" s="57"/>
      <c r="BO275" s="57"/>
      <c r="BP275" s="57"/>
      <c r="BQ275" s="57"/>
      <c r="BR275" s="57"/>
      <c r="BS275" s="57"/>
      <c r="BT275" s="177" t="s">
        <v>705</v>
      </c>
      <c r="BU275" s="177" t="s">
        <v>471</v>
      </c>
      <c r="BV275" s="177" t="s">
        <v>713</v>
      </c>
      <c r="BW275" s="178" t="s">
        <v>714</v>
      </c>
      <c r="BX275" s="57"/>
      <c r="BY275" s="57"/>
      <c r="BZ275" s="57"/>
      <c r="CA275" s="57"/>
      <c r="CB275" s="57"/>
      <c r="CC275" s="57"/>
      <c r="CD275" s="57"/>
      <c r="CE275" s="57"/>
      <c r="CF275" s="57"/>
      <c r="CG275" s="57"/>
    </row>
    <row r="276" spans="1:85" x14ac:dyDescent="0.25">
      <c r="A276" s="5"/>
      <c r="B276" s="2"/>
      <c r="C276" s="7"/>
      <c r="E276" s="82"/>
      <c r="F276" s="176"/>
      <c r="G276" s="82"/>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7"/>
      <c r="AI276" s="57"/>
      <c r="AJ276" s="57"/>
      <c r="AK276" s="57"/>
      <c r="AL276" s="57"/>
      <c r="AM276" s="57"/>
      <c r="AN276" s="57"/>
      <c r="AO276" s="57"/>
      <c r="AP276" s="57"/>
      <c r="AQ276" s="57"/>
      <c r="AR276" s="57"/>
      <c r="AS276" s="57"/>
      <c r="AT276" s="57"/>
      <c r="AU276" s="57"/>
      <c r="AV276" s="57"/>
      <c r="AW276" s="57"/>
      <c r="AX276" s="57"/>
      <c r="AY276" s="57"/>
      <c r="AZ276" s="57"/>
      <c r="BA276" s="57"/>
      <c r="BB276" s="57"/>
      <c r="BC276" s="57"/>
      <c r="BD276" s="57"/>
      <c r="BE276" s="57"/>
      <c r="BF276" s="57"/>
      <c r="BG276" s="57"/>
      <c r="BH276" s="57"/>
      <c r="BI276" s="57"/>
      <c r="BJ276" s="57"/>
      <c r="BK276" s="57"/>
      <c r="BL276" s="57"/>
      <c r="BM276" s="57"/>
      <c r="BN276" s="57"/>
      <c r="BO276" s="57"/>
      <c r="BP276" s="57"/>
      <c r="BQ276" s="57"/>
      <c r="BR276" s="57"/>
      <c r="BS276" s="57"/>
      <c r="BT276" s="177" t="s">
        <v>705</v>
      </c>
      <c r="BU276" s="177" t="s">
        <v>477</v>
      </c>
      <c r="BV276" s="177" t="s">
        <v>706</v>
      </c>
      <c r="BW276" s="178" t="s">
        <v>707</v>
      </c>
      <c r="BX276" s="57"/>
      <c r="BY276" s="57"/>
      <c r="BZ276" s="57"/>
      <c r="CA276" s="57"/>
      <c r="CB276" s="57"/>
      <c r="CC276" s="57"/>
      <c r="CD276" s="57"/>
      <c r="CE276" s="57"/>
      <c r="CF276" s="57"/>
      <c r="CG276" s="57"/>
    </row>
    <row r="277" spans="1:85" x14ac:dyDescent="0.25">
      <c r="A277" s="5"/>
      <c r="B277" s="2"/>
      <c r="C277" s="7"/>
      <c r="E277" s="82"/>
      <c r="F277" s="176"/>
      <c r="G277" s="82"/>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7"/>
      <c r="AI277" s="57"/>
      <c r="AJ277" s="57"/>
      <c r="AK277" s="57"/>
      <c r="AL277" s="57"/>
      <c r="AM277" s="57"/>
      <c r="AN277" s="57"/>
      <c r="AO277" s="57"/>
      <c r="AP277" s="57"/>
      <c r="AQ277" s="57"/>
      <c r="AR277" s="57"/>
      <c r="AS277" s="57"/>
      <c r="AT277" s="57"/>
      <c r="AU277" s="57"/>
      <c r="AV277" s="57"/>
      <c r="AW277" s="57"/>
      <c r="AX277" s="57"/>
      <c r="AY277" s="57"/>
      <c r="AZ277" s="57"/>
      <c r="BA277" s="57"/>
      <c r="BB277" s="57"/>
      <c r="BC277" s="57"/>
      <c r="BD277" s="57"/>
      <c r="BE277" s="57"/>
      <c r="BF277" s="57"/>
      <c r="BG277" s="57"/>
      <c r="BH277" s="57"/>
      <c r="BI277" s="57"/>
      <c r="BJ277" s="57"/>
      <c r="BK277" s="57"/>
      <c r="BL277" s="57"/>
      <c r="BM277" s="57"/>
      <c r="BN277" s="57"/>
      <c r="BO277" s="57"/>
      <c r="BP277" s="57"/>
      <c r="BQ277" s="57"/>
      <c r="BR277" s="57"/>
      <c r="BS277" s="57"/>
      <c r="BT277" s="177" t="s">
        <v>705</v>
      </c>
      <c r="BU277" s="177" t="s">
        <v>479</v>
      </c>
      <c r="BV277" s="177" t="s">
        <v>706</v>
      </c>
      <c r="BW277" s="178" t="s">
        <v>707</v>
      </c>
      <c r="BX277" s="57"/>
      <c r="BY277" s="57"/>
      <c r="BZ277" s="57"/>
      <c r="CA277" s="57"/>
      <c r="CB277" s="57"/>
      <c r="CC277" s="57"/>
      <c r="CD277" s="57"/>
      <c r="CE277" s="57"/>
      <c r="CF277" s="57"/>
      <c r="CG277" s="57"/>
    </row>
    <row r="278" spans="1:85" x14ac:dyDescent="0.25">
      <c r="A278" s="5"/>
      <c r="B278" s="2"/>
      <c r="C278" s="7"/>
      <c r="E278" s="82"/>
      <c r="F278" s="176"/>
      <c r="G278" s="82"/>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7"/>
      <c r="AI278" s="57"/>
      <c r="AJ278" s="57"/>
      <c r="AK278" s="57"/>
      <c r="AL278" s="57"/>
      <c r="AM278" s="57"/>
      <c r="AN278" s="57"/>
      <c r="AO278" s="57"/>
      <c r="AP278" s="57"/>
      <c r="AQ278" s="57"/>
      <c r="AR278" s="57"/>
      <c r="AS278" s="57"/>
      <c r="AT278" s="57"/>
      <c r="AU278" s="57"/>
      <c r="AV278" s="57"/>
      <c r="AW278" s="57"/>
      <c r="AX278" s="57"/>
      <c r="AY278" s="57"/>
      <c r="AZ278" s="57"/>
      <c r="BA278" s="57"/>
      <c r="BB278" s="57"/>
      <c r="BC278" s="57"/>
      <c r="BD278" s="57"/>
      <c r="BE278" s="57"/>
      <c r="BF278" s="57"/>
      <c r="BG278" s="57"/>
      <c r="BH278" s="57"/>
      <c r="BI278" s="57"/>
      <c r="BJ278" s="57"/>
      <c r="BK278" s="57"/>
      <c r="BL278" s="57"/>
      <c r="BM278" s="57"/>
      <c r="BN278" s="57"/>
      <c r="BO278" s="57"/>
      <c r="BP278" s="57"/>
      <c r="BQ278" s="57"/>
      <c r="BR278" s="57"/>
      <c r="BS278" s="57"/>
      <c r="BT278" s="177" t="s">
        <v>705</v>
      </c>
      <c r="BU278" s="177" t="s">
        <v>480</v>
      </c>
      <c r="BV278" s="177" t="s">
        <v>706</v>
      </c>
      <c r="BW278" s="178" t="s">
        <v>707</v>
      </c>
      <c r="BX278" s="57"/>
      <c r="BY278" s="57"/>
      <c r="BZ278" s="57"/>
      <c r="CA278" s="57"/>
      <c r="CB278" s="57"/>
      <c r="CC278" s="57"/>
      <c r="CD278" s="57"/>
      <c r="CE278" s="57"/>
      <c r="CF278" s="57"/>
      <c r="CG278" s="57"/>
    </row>
    <row r="279" spans="1:85" x14ac:dyDescent="0.25">
      <c r="A279" s="5"/>
      <c r="B279" s="2"/>
      <c r="C279" s="7"/>
      <c r="E279" s="82"/>
      <c r="F279" s="176"/>
      <c r="G279" s="82"/>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c r="AM279" s="57"/>
      <c r="AN279" s="57"/>
      <c r="AO279" s="57"/>
      <c r="AP279" s="57"/>
      <c r="AQ279" s="57"/>
      <c r="AR279" s="57"/>
      <c r="AS279" s="57"/>
      <c r="AT279" s="57"/>
      <c r="AU279" s="57"/>
      <c r="AV279" s="57"/>
      <c r="AW279" s="57"/>
      <c r="AX279" s="57"/>
      <c r="AY279" s="57"/>
      <c r="AZ279" s="57"/>
      <c r="BA279" s="57"/>
      <c r="BB279" s="57"/>
      <c r="BC279" s="57"/>
      <c r="BD279" s="57"/>
      <c r="BE279" s="57"/>
      <c r="BF279" s="57"/>
      <c r="BG279" s="57"/>
      <c r="BH279" s="57"/>
      <c r="BI279" s="57"/>
      <c r="BJ279" s="57"/>
      <c r="BK279" s="57"/>
      <c r="BL279" s="57"/>
      <c r="BM279" s="57"/>
      <c r="BN279" s="57"/>
      <c r="BO279" s="57"/>
      <c r="BP279" s="57"/>
      <c r="BQ279" s="57"/>
      <c r="BR279" s="57"/>
      <c r="BS279" s="57"/>
      <c r="BT279" s="177" t="s">
        <v>705</v>
      </c>
      <c r="BU279" s="177" t="s">
        <v>481</v>
      </c>
      <c r="BV279" s="177" t="s">
        <v>706</v>
      </c>
      <c r="BW279" s="178" t="s">
        <v>707</v>
      </c>
      <c r="BX279" s="57"/>
      <c r="BY279" s="57"/>
      <c r="BZ279" s="57"/>
      <c r="CA279" s="57"/>
      <c r="CB279" s="57"/>
      <c r="CC279" s="57"/>
      <c r="CD279" s="57"/>
      <c r="CE279" s="57"/>
      <c r="CF279" s="57"/>
      <c r="CG279" s="57"/>
    </row>
    <row r="280" spans="1:85" x14ac:dyDescent="0.25">
      <c r="A280" s="5"/>
      <c r="B280" s="2"/>
      <c r="C280" s="7"/>
      <c r="E280" s="82"/>
      <c r="F280" s="176"/>
      <c r="G280" s="82"/>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7"/>
      <c r="AI280" s="57"/>
      <c r="AJ280" s="57"/>
      <c r="AK280" s="57"/>
      <c r="AL280" s="57"/>
      <c r="AM280" s="57"/>
      <c r="AN280" s="57"/>
      <c r="AO280" s="57"/>
      <c r="AP280" s="57"/>
      <c r="AQ280" s="57"/>
      <c r="AR280" s="57"/>
      <c r="AS280" s="57"/>
      <c r="AT280" s="57"/>
      <c r="AU280" s="57"/>
      <c r="AV280" s="57"/>
      <c r="AW280" s="57"/>
      <c r="AX280" s="57"/>
      <c r="AY280" s="57"/>
      <c r="AZ280" s="57"/>
      <c r="BA280" s="57"/>
      <c r="BB280" s="57"/>
      <c r="BC280" s="57"/>
      <c r="BD280" s="57"/>
      <c r="BE280" s="57"/>
      <c r="BF280" s="57"/>
      <c r="BG280" s="57"/>
      <c r="BH280" s="57"/>
      <c r="BI280" s="57"/>
      <c r="BJ280" s="57"/>
      <c r="BK280" s="57"/>
      <c r="BL280" s="57"/>
      <c r="BM280" s="57"/>
      <c r="BN280" s="57"/>
      <c r="BO280" s="57"/>
      <c r="BP280" s="57"/>
      <c r="BQ280" s="57"/>
      <c r="BR280" s="57"/>
      <c r="BS280" s="57"/>
      <c r="BT280" s="177" t="s">
        <v>705</v>
      </c>
      <c r="BU280" s="177" t="s">
        <v>490</v>
      </c>
      <c r="BV280" s="177" t="s">
        <v>708</v>
      </c>
      <c r="BW280" s="178" t="s">
        <v>709</v>
      </c>
      <c r="BX280" s="57"/>
      <c r="BY280" s="57"/>
      <c r="BZ280" s="57"/>
      <c r="CA280" s="57"/>
      <c r="CB280" s="57"/>
      <c r="CC280" s="57"/>
      <c r="CD280" s="57"/>
      <c r="CE280" s="57"/>
      <c r="CF280" s="57"/>
      <c r="CG280" s="57"/>
    </row>
    <row r="281" spans="1:85" x14ac:dyDescent="0.25">
      <c r="A281" s="5"/>
      <c r="B281" s="2"/>
      <c r="C281" s="7"/>
      <c r="E281" s="82"/>
      <c r="F281" s="176"/>
      <c r="G281" s="82"/>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7"/>
      <c r="AI281" s="57"/>
      <c r="AJ281" s="57"/>
      <c r="AK281" s="57"/>
      <c r="AL281" s="57"/>
      <c r="AM281" s="57"/>
      <c r="AN281" s="57"/>
      <c r="AO281" s="57"/>
      <c r="AP281" s="57"/>
      <c r="AQ281" s="57"/>
      <c r="AR281" s="57"/>
      <c r="AS281" s="57"/>
      <c r="AT281" s="57"/>
      <c r="AU281" s="57"/>
      <c r="AV281" s="57"/>
      <c r="AW281" s="57"/>
      <c r="AX281" s="57"/>
      <c r="AY281" s="57"/>
      <c r="AZ281" s="57"/>
      <c r="BA281" s="57"/>
      <c r="BB281" s="57"/>
      <c r="BC281" s="57"/>
      <c r="BD281" s="57"/>
      <c r="BE281" s="57"/>
      <c r="BF281" s="57"/>
      <c r="BG281" s="57"/>
      <c r="BH281" s="57"/>
      <c r="BI281" s="57"/>
      <c r="BJ281" s="57"/>
      <c r="BK281" s="57"/>
      <c r="BL281" s="57"/>
      <c r="BM281" s="57"/>
      <c r="BN281" s="57"/>
      <c r="BO281" s="57"/>
      <c r="BP281" s="57"/>
      <c r="BQ281" s="57"/>
      <c r="BR281" s="57"/>
      <c r="BS281" s="57"/>
      <c r="BT281" s="57"/>
      <c r="BU281" s="57"/>
      <c r="BV281" s="57"/>
      <c r="BW281" s="57"/>
      <c r="BX281" s="177" t="s">
        <v>705</v>
      </c>
      <c r="BY281" s="177" t="s">
        <v>453</v>
      </c>
      <c r="BZ281" s="177" t="s">
        <v>710</v>
      </c>
      <c r="CA281" s="178" t="s">
        <v>711</v>
      </c>
      <c r="CB281" s="57"/>
      <c r="CC281" s="57"/>
      <c r="CD281" s="57"/>
      <c r="CE281" s="57"/>
      <c r="CF281" s="57"/>
      <c r="CG281" s="57"/>
    </row>
    <row r="282" spans="1:85" x14ac:dyDescent="0.25">
      <c r="A282" s="5"/>
      <c r="B282" s="2"/>
      <c r="C282" s="7"/>
      <c r="E282" s="82"/>
      <c r="F282" s="176"/>
      <c r="G282" s="82"/>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7"/>
      <c r="AI282" s="57"/>
      <c r="AJ282" s="57"/>
      <c r="AK282" s="57"/>
      <c r="AL282" s="57"/>
      <c r="AM282" s="57"/>
      <c r="AN282" s="57"/>
      <c r="AO282" s="57"/>
      <c r="AP282" s="57"/>
      <c r="AQ282" s="57"/>
      <c r="AR282" s="57"/>
      <c r="AS282" s="57"/>
      <c r="AT282" s="57"/>
      <c r="AU282" s="57"/>
      <c r="AV282" s="57"/>
      <c r="AW282" s="57"/>
      <c r="AX282" s="57"/>
      <c r="AY282" s="57"/>
      <c r="AZ282" s="57"/>
      <c r="BA282" s="57"/>
      <c r="BB282" s="57"/>
      <c r="BC282" s="57"/>
      <c r="BD282" s="57"/>
      <c r="BE282" s="57"/>
      <c r="BF282" s="57"/>
      <c r="BG282" s="57"/>
      <c r="BH282" s="57"/>
      <c r="BI282" s="57"/>
      <c r="BJ282" s="57"/>
      <c r="BK282" s="57"/>
      <c r="BL282" s="57"/>
      <c r="BM282" s="57"/>
      <c r="BN282" s="57"/>
      <c r="BO282" s="57"/>
      <c r="BP282" s="57"/>
      <c r="BQ282" s="57"/>
      <c r="BR282" s="57"/>
      <c r="BS282" s="57"/>
      <c r="BT282" s="57"/>
      <c r="BU282" s="57"/>
      <c r="BV282" s="57"/>
      <c r="BW282" s="57"/>
      <c r="BX282" s="177" t="s">
        <v>705</v>
      </c>
      <c r="BY282" s="177" t="s">
        <v>454</v>
      </c>
      <c r="BZ282" s="177" t="s">
        <v>710</v>
      </c>
      <c r="CA282" s="178" t="s">
        <v>711</v>
      </c>
      <c r="CB282" s="57"/>
      <c r="CC282" s="57"/>
      <c r="CD282" s="57"/>
      <c r="CE282" s="57"/>
      <c r="CF282" s="57"/>
      <c r="CG282" s="57"/>
    </row>
    <row r="283" spans="1:85" x14ac:dyDescent="0.25">
      <c r="A283" s="5"/>
      <c r="B283" s="2"/>
      <c r="C283" s="7"/>
      <c r="E283" s="82"/>
      <c r="F283" s="176"/>
      <c r="G283" s="82"/>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7"/>
      <c r="AI283" s="57"/>
      <c r="AJ283" s="57"/>
      <c r="AK283" s="57"/>
      <c r="AL283" s="57"/>
      <c r="AM283" s="57"/>
      <c r="AN283" s="57"/>
      <c r="AO283" s="57"/>
      <c r="AP283" s="57"/>
      <c r="AQ283" s="57"/>
      <c r="AR283" s="57"/>
      <c r="AS283" s="57"/>
      <c r="AT283" s="57"/>
      <c r="AU283" s="57"/>
      <c r="AV283" s="57"/>
      <c r="AW283" s="57"/>
      <c r="AX283" s="57"/>
      <c r="AY283" s="57"/>
      <c r="AZ283" s="57"/>
      <c r="BA283" s="57"/>
      <c r="BB283" s="57"/>
      <c r="BC283" s="57"/>
      <c r="BD283" s="57"/>
      <c r="BE283" s="57"/>
      <c r="BF283" s="57"/>
      <c r="BG283" s="57"/>
      <c r="BH283" s="57"/>
      <c r="BI283" s="57"/>
      <c r="BJ283" s="57"/>
      <c r="BK283" s="57"/>
      <c r="BL283" s="57"/>
      <c r="BM283" s="57"/>
      <c r="BN283" s="57"/>
      <c r="BO283" s="57"/>
      <c r="BP283" s="57"/>
      <c r="BQ283" s="57"/>
      <c r="BR283" s="57"/>
      <c r="BS283" s="57"/>
      <c r="BT283" s="57"/>
      <c r="BU283" s="57"/>
      <c r="BV283" s="57"/>
      <c r="BW283" s="57"/>
      <c r="BX283" s="177" t="s">
        <v>705</v>
      </c>
      <c r="BY283" s="177" t="s">
        <v>455</v>
      </c>
      <c r="BZ283" s="177" t="s">
        <v>710</v>
      </c>
      <c r="CA283" s="178" t="s">
        <v>711</v>
      </c>
      <c r="CB283" s="57"/>
      <c r="CC283" s="57"/>
      <c r="CD283" s="57"/>
      <c r="CE283" s="57"/>
      <c r="CF283" s="57"/>
      <c r="CG283" s="57"/>
    </row>
    <row r="284" spans="1:85" x14ac:dyDescent="0.25">
      <c r="A284" s="5"/>
      <c r="B284" s="2"/>
      <c r="C284" s="7"/>
      <c r="E284" s="82"/>
      <c r="F284" s="176"/>
      <c r="G284" s="82"/>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7"/>
      <c r="AI284" s="57"/>
      <c r="AJ284" s="57"/>
      <c r="AK284" s="57"/>
      <c r="AL284" s="57"/>
      <c r="AM284" s="57"/>
      <c r="AN284" s="57"/>
      <c r="AO284" s="57"/>
      <c r="AP284" s="57"/>
      <c r="AQ284" s="57"/>
      <c r="AR284" s="57"/>
      <c r="AS284" s="57"/>
      <c r="AT284" s="57"/>
      <c r="AU284" s="57"/>
      <c r="AV284" s="57"/>
      <c r="AW284" s="57"/>
      <c r="AX284" s="57"/>
      <c r="AY284" s="57"/>
      <c r="AZ284" s="57"/>
      <c r="BA284" s="57"/>
      <c r="BB284" s="57"/>
      <c r="BC284" s="57"/>
      <c r="BD284" s="57"/>
      <c r="BE284" s="57"/>
      <c r="BF284" s="57"/>
      <c r="BG284" s="57"/>
      <c r="BH284" s="57"/>
      <c r="BI284" s="57"/>
      <c r="BJ284" s="57"/>
      <c r="BK284" s="57"/>
      <c r="BL284" s="57"/>
      <c r="BM284" s="57"/>
      <c r="BN284" s="57"/>
      <c r="BO284" s="57"/>
      <c r="BP284" s="57"/>
      <c r="BQ284" s="57"/>
      <c r="BR284" s="57"/>
      <c r="BS284" s="57"/>
      <c r="BT284" s="57"/>
      <c r="BU284" s="57"/>
      <c r="BV284" s="57"/>
      <c r="BW284" s="57"/>
      <c r="BX284" s="177" t="s">
        <v>705</v>
      </c>
      <c r="BY284" s="177" t="s">
        <v>456</v>
      </c>
      <c r="BZ284" s="177" t="s">
        <v>710</v>
      </c>
      <c r="CA284" s="178" t="s">
        <v>711</v>
      </c>
      <c r="CB284" s="57"/>
      <c r="CC284" s="57"/>
      <c r="CD284" s="57"/>
      <c r="CE284" s="57"/>
      <c r="CF284" s="57"/>
      <c r="CG284" s="57"/>
    </row>
    <row r="285" spans="1:85" x14ac:dyDescent="0.25">
      <c r="A285" s="5"/>
      <c r="B285" s="2"/>
      <c r="C285" s="7"/>
      <c r="E285" s="82"/>
      <c r="F285" s="176"/>
      <c r="G285" s="82"/>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7"/>
      <c r="AI285" s="57"/>
      <c r="AJ285" s="57"/>
      <c r="AK285" s="57"/>
      <c r="AL285" s="57"/>
      <c r="AM285" s="57"/>
      <c r="AN285" s="57"/>
      <c r="AO285" s="57"/>
      <c r="AP285" s="57"/>
      <c r="AQ285" s="57"/>
      <c r="AR285" s="57"/>
      <c r="AS285" s="57"/>
      <c r="AT285" s="57"/>
      <c r="AU285" s="57"/>
      <c r="AV285" s="57"/>
      <c r="AW285" s="57"/>
      <c r="AX285" s="57"/>
      <c r="AY285" s="57"/>
      <c r="AZ285" s="57"/>
      <c r="BA285" s="57"/>
      <c r="BB285" s="57"/>
      <c r="BC285" s="57"/>
      <c r="BD285" s="57"/>
      <c r="BE285" s="57"/>
      <c r="BF285" s="57"/>
      <c r="BG285" s="57"/>
      <c r="BH285" s="57"/>
      <c r="BI285" s="57"/>
      <c r="BJ285" s="57"/>
      <c r="BK285" s="57"/>
      <c r="BL285" s="57"/>
      <c r="BM285" s="57"/>
      <c r="BN285" s="57"/>
      <c r="BO285" s="57"/>
      <c r="BP285" s="57"/>
      <c r="BQ285" s="57"/>
      <c r="BR285" s="57"/>
      <c r="BS285" s="57"/>
      <c r="BT285" s="57"/>
      <c r="BU285" s="57"/>
      <c r="BV285" s="57"/>
      <c r="BW285" s="57"/>
      <c r="BX285" s="177" t="s">
        <v>705</v>
      </c>
      <c r="BY285" s="177" t="s">
        <v>457</v>
      </c>
      <c r="BZ285" s="177" t="s">
        <v>710</v>
      </c>
      <c r="CA285" s="178" t="s">
        <v>711</v>
      </c>
      <c r="CB285" s="57"/>
      <c r="CC285" s="57"/>
      <c r="CD285" s="57"/>
      <c r="CE285" s="57"/>
      <c r="CF285" s="57"/>
      <c r="CG285" s="57"/>
    </row>
    <row r="286" spans="1:85" x14ac:dyDescent="0.25">
      <c r="A286" s="5"/>
      <c r="B286" s="2"/>
      <c r="C286" s="7"/>
      <c r="E286" s="82"/>
      <c r="F286" s="176"/>
      <c r="G286" s="82"/>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7"/>
      <c r="AI286" s="57"/>
      <c r="AJ286" s="57"/>
      <c r="AK286" s="57"/>
      <c r="AL286" s="57"/>
      <c r="AM286" s="57"/>
      <c r="AN286" s="57"/>
      <c r="AO286" s="57"/>
      <c r="AP286" s="57"/>
      <c r="AQ286" s="57"/>
      <c r="AR286" s="57"/>
      <c r="AS286" s="57"/>
      <c r="AT286" s="57"/>
      <c r="AU286" s="57"/>
      <c r="AV286" s="57"/>
      <c r="AW286" s="57"/>
      <c r="AX286" s="57"/>
      <c r="AY286" s="57"/>
      <c r="AZ286" s="57"/>
      <c r="BA286" s="57"/>
      <c r="BB286" s="57"/>
      <c r="BC286" s="57"/>
      <c r="BD286" s="57"/>
      <c r="BE286" s="57"/>
      <c r="BF286" s="57"/>
      <c r="BG286" s="57"/>
      <c r="BH286" s="57"/>
      <c r="BI286" s="57"/>
      <c r="BJ286" s="57"/>
      <c r="BK286" s="57"/>
      <c r="BL286" s="57"/>
      <c r="BM286" s="57"/>
      <c r="BN286" s="57"/>
      <c r="BO286" s="57"/>
      <c r="BP286" s="57"/>
      <c r="BQ286" s="57"/>
      <c r="BR286" s="57"/>
      <c r="BS286" s="57"/>
      <c r="BT286" s="57"/>
      <c r="BU286" s="57"/>
      <c r="BV286" s="57"/>
      <c r="BW286" s="57"/>
      <c r="BX286" s="177" t="s">
        <v>705</v>
      </c>
      <c r="BY286" s="177" t="s">
        <v>712</v>
      </c>
      <c r="BZ286" s="177" t="s">
        <v>710</v>
      </c>
      <c r="CA286" s="178" t="s">
        <v>711</v>
      </c>
      <c r="CB286" s="57"/>
      <c r="CC286" s="57"/>
      <c r="CD286" s="57"/>
      <c r="CE286" s="57"/>
      <c r="CF286" s="57"/>
      <c r="CG286" s="57"/>
    </row>
    <row r="287" spans="1:85" x14ac:dyDescent="0.25">
      <c r="A287" s="5"/>
      <c r="B287" s="2"/>
      <c r="C287" s="7"/>
      <c r="E287" s="82"/>
      <c r="F287" s="176"/>
      <c r="G287" s="82"/>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7"/>
      <c r="AI287" s="57"/>
      <c r="AJ287" s="57"/>
      <c r="AK287" s="57"/>
      <c r="AL287" s="57"/>
      <c r="AM287" s="57"/>
      <c r="AN287" s="57"/>
      <c r="AO287" s="57"/>
      <c r="AP287" s="57"/>
      <c r="AQ287" s="57"/>
      <c r="AR287" s="57"/>
      <c r="AS287" s="57"/>
      <c r="AT287" s="57"/>
      <c r="AU287" s="57"/>
      <c r="AV287" s="57"/>
      <c r="AW287" s="57"/>
      <c r="AX287" s="57"/>
      <c r="AY287" s="57"/>
      <c r="AZ287" s="57"/>
      <c r="BA287" s="57"/>
      <c r="BB287" s="57"/>
      <c r="BC287" s="57"/>
      <c r="BD287" s="57"/>
      <c r="BE287" s="57"/>
      <c r="BF287" s="57"/>
      <c r="BG287" s="57"/>
      <c r="BH287" s="57"/>
      <c r="BI287" s="57"/>
      <c r="BJ287" s="57"/>
      <c r="BK287" s="57"/>
      <c r="BL287" s="57"/>
      <c r="BM287" s="57"/>
      <c r="BN287" s="57"/>
      <c r="BO287" s="57"/>
      <c r="BP287" s="57"/>
      <c r="BQ287" s="57"/>
      <c r="BR287" s="57"/>
      <c r="BS287" s="57"/>
      <c r="BT287" s="57"/>
      <c r="BU287" s="57"/>
      <c r="BV287" s="57"/>
      <c r="BW287" s="57"/>
      <c r="BX287" s="177" t="s">
        <v>705</v>
      </c>
      <c r="BY287" s="177" t="s">
        <v>458</v>
      </c>
      <c r="BZ287" s="177" t="s">
        <v>710</v>
      </c>
      <c r="CA287" s="178" t="s">
        <v>711</v>
      </c>
      <c r="CB287" s="57"/>
      <c r="CC287" s="57"/>
      <c r="CD287" s="57"/>
      <c r="CE287" s="57"/>
      <c r="CF287" s="57"/>
      <c r="CG287" s="57"/>
    </row>
    <row r="288" spans="1:85" x14ac:dyDescent="0.25">
      <c r="A288" s="5"/>
      <c r="B288" s="2"/>
      <c r="C288" s="7"/>
      <c r="E288" s="82"/>
      <c r="F288" s="176"/>
      <c r="G288" s="82"/>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7"/>
      <c r="AI288" s="57"/>
      <c r="AJ288" s="57"/>
      <c r="AK288" s="57"/>
      <c r="AL288" s="57"/>
      <c r="AM288" s="57"/>
      <c r="AN288" s="57"/>
      <c r="AO288" s="57"/>
      <c r="AP288" s="57"/>
      <c r="AQ288" s="57"/>
      <c r="AR288" s="57"/>
      <c r="AS288" s="57"/>
      <c r="AT288" s="57"/>
      <c r="AU288" s="57"/>
      <c r="AV288" s="57"/>
      <c r="AW288" s="57"/>
      <c r="AX288" s="57"/>
      <c r="AY288" s="57"/>
      <c r="AZ288" s="57"/>
      <c r="BA288" s="57"/>
      <c r="BB288" s="57"/>
      <c r="BC288" s="57"/>
      <c r="BD288" s="57"/>
      <c r="BE288" s="57"/>
      <c r="BF288" s="57"/>
      <c r="BG288" s="57"/>
      <c r="BH288" s="57"/>
      <c r="BI288" s="57"/>
      <c r="BJ288" s="57"/>
      <c r="BK288" s="57"/>
      <c r="BL288" s="57"/>
      <c r="BM288" s="57"/>
      <c r="BN288" s="57"/>
      <c r="BO288" s="57"/>
      <c r="BP288" s="57"/>
      <c r="BQ288" s="57"/>
      <c r="BR288" s="57"/>
      <c r="BS288" s="57"/>
      <c r="BT288" s="57"/>
      <c r="BU288" s="57"/>
      <c r="BV288" s="57"/>
      <c r="BW288" s="57"/>
      <c r="BX288" s="177" t="s">
        <v>705</v>
      </c>
      <c r="BY288" s="177" t="s">
        <v>459</v>
      </c>
      <c r="BZ288" s="177" t="s">
        <v>710</v>
      </c>
      <c r="CA288" s="178" t="s">
        <v>711</v>
      </c>
      <c r="CB288" s="57"/>
      <c r="CC288" s="57"/>
      <c r="CD288" s="57"/>
      <c r="CE288" s="57"/>
      <c r="CF288" s="57"/>
      <c r="CG288" s="57"/>
    </row>
    <row r="289" spans="1:85" x14ac:dyDescent="0.25">
      <c r="A289" s="5"/>
      <c r="B289" s="2"/>
      <c r="C289" s="7"/>
      <c r="E289" s="82"/>
      <c r="F289" s="176"/>
      <c r="G289" s="82"/>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7"/>
      <c r="AI289" s="57"/>
      <c r="AJ289" s="57"/>
      <c r="AK289" s="57"/>
      <c r="AL289" s="57"/>
      <c r="AM289" s="57"/>
      <c r="AN289" s="57"/>
      <c r="AO289" s="57"/>
      <c r="AP289" s="57"/>
      <c r="AQ289" s="57"/>
      <c r="AR289" s="57"/>
      <c r="AS289" s="57"/>
      <c r="AT289" s="57"/>
      <c r="AU289" s="57"/>
      <c r="AV289" s="57"/>
      <c r="AW289" s="57"/>
      <c r="AX289" s="57"/>
      <c r="AY289" s="57"/>
      <c r="AZ289" s="57"/>
      <c r="BA289" s="57"/>
      <c r="BB289" s="57"/>
      <c r="BC289" s="57"/>
      <c r="BD289" s="57"/>
      <c r="BE289" s="57"/>
      <c r="BF289" s="57"/>
      <c r="BG289" s="57"/>
      <c r="BH289" s="57"/>
      <c r="BI289" s="57"/>
      <c r="BJ289" s="57"/>
      <c r="BK289" s="57"/>
      <c r="BL289" s="57"/>
      <c r="BM289" s="57"/>
      <c r="BN289" s="57"/>
      <c r="BO289" s="57"/>
      <c r="BP289" s="57"/>
      <c r="BQ289" s="57"/>
      <c r="BR289" s="57"/>
      <c r="BS289" s="57"/>
      <c r="BT289" s="57"/>
      <c r="BU289" s="57"/>
      <c r="BV289" s="57"/>
      <c r="BW289" s="57"/>
      <c r="BX289" s="177" t="s">
        <v>705</v>
      </c>
      <c r="BY289" s="177" t="s">
        <v>463</v>
      </c>
      <c r="BZ289" s="177" t="s">
        <v>713</v>
      </c>
      <c r="CA289" s="178" t="s">
        <v>714</v>
      </c>
      <c r="CB289" s="57"/>
      <c r="CC289" s="57"/>
      <c r="CD289" s="57"/>
      <c r="CE289" s="57"/>
      <c r="CF289" s="57"/>
      <c r="CG289" s="57"/>
    </row>
    <row r="290" spans="1:85" x14ac:dyDescent="0.25">
      <c r="A290" s="5"/>
      <c r="B290" s="2"/>
      <c r="C290" s="7"/>
      <c r="E290" s="82"/>
      <c r="F290" s="176"/>
      <c r="G290" s="82"/>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7"/>
      <c r="AI290" s="57"/>
      <c r="AJ290" s="57"/>
      <c r="AK290" s="57"/>
      <c r="AL290" s="57"/>
      <c r="AM290" s="57"/>
      <c r="AN290" s="57"/>
      <c r="AO290" s="57"/>
      <c r="AP290" s="57"/>
      <c r="AQ290" s="57"/>
      <c r="AR290" s="57"/>
      <c r="AS290" s="57"/>
      <c r="AT290" s="57"/>
      <c r="AU290" s="57"/>
      <c r="AV290" s="57"/>
      <c r="AW290" s="57"/>
      <c r="AX290" s="57"/>
      <c r="AY290" s="57"/>
      <c r="AZ290" s="57"/>
      <c r="BA290" s="57"/>
      <c r="BB290" s="57"/>
      <c r="BC290" s="57"/>
      <c r="BD290" s="57"/>
      <c r="BE290" s="57"/>
      <c r="BF290" s="57"/>
      <c r="BG290" s="57"/>
      <c r="BH290" s="57"/>
      <c r="BI290" s="57"/>
      <c r="BJ290" s="57"/>
      <c r="BK290" s="57"/>
      <c r="BL290" s="57"/>
      <c r="BM290" s="57"/>
      <c r="BN290" s="57"/>
      <c r="BO290" s="57"/>
      <c r="BP290" s="57"/>
      <c r="BQ290" s="57"/>
      <c r="BR290" s="57"/>
      <c r="BS290" s="57"/>
      <c r="BT290" s="57"/>
      <c r="BU290" s="57"/>
      <c r="BV290" s="57"/>
      <c r="BW290" s="57"/>
      <c r="BX290" s="177" t="s">
        <v>705</v>
      </c>
      <c r="BY290" s="177" t="s">
        <v>464</v>
      </c>
      <c r="BZ290" s="177" t="s">
        <v>713</v>
      </c>
      <c r="CA290" s="178" t="s">
        <v>714</v>
      </c>
      <c r="CB290" s="57"/>
      <c r="CC290" s="57"/>
      <c r="CD290" s="57"/>
      <c r="CE290" s="57"/>
      <c r="CF290" s="57"/>
      <c r="CG290" s="57"/>
    </row>
    <row r="291" spans="1:85" x14ac:dyDescent="0.25">
      <c r="A291" s="5"/>
      <c r="B291" s="2"/>
      <c r="C291" s="7"/>
      <c r="E291" s="82"/>
      <c r="F291" s="176"/>
      <c r="G291" s="82"/>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7"/>
      <c r="AI291" s="57"/>
      <c r="AJ291" s="57"/>
      <c r="AK291" s="57"/>
      <c r="AL291" s="57"/>
      <c r="AM291" s="57"/>
      <c r="AN291" s="57"/>
      <c r="AO291" s="57"/>
      <c r="AP291" s="57"/>
      <c r="AQ291" s="57"/>
      <c r="AR291" s="57"/>
      <c r="AS291" s="57"/>
      <c r="AT291" s="57"/>
      <c r="AU291" s="57"/>
      <c r="AV291" s="57"/>
      <c r="AW291" s="57"/>
      <c r="AX291" s="57"/>
      <c r="AY291" s="57"/>
      <c r="AZ291" s="57"/>
      <c r="BA291" s="57"/>
      <c r="BB291" s="57"/>
      <c r="BC291" s="57"/>
      <c r="BD291" s="57"/>
      <c r="BE291" s="57"/>
      <c r="BF291" s="57"/>
      <c r="BG291" s="57"/>
      <c r="BH291" s="57"/>
      <c r="BI291" s="57"/>
      <c r="BJ291" s="57"/>
      <c r="BK291" s="57"/>
      <c r="BL291" s="57"/>
      <c r="BM291" s="57"/>
      <c r="BN291" s="57"/>
      <c r="BO291" s="57"/>
      <c r="BP291" s="57"/>
      <c r="BQ291" s="57"/>
      <c r="BR291" s="57"/>
      <c r="BS291" s="57"/>
      <c r="BT291" s="57"/>
      <c r="BU291" s="57"/>
      <c r="BV291" s="57"/>
      <c r="BW291" s="57"/>
      <c r="BX291" s="177" t="s">
        <v>705</v>
      </c>
      <c r="BY291" s="177" t="s">
        <v>465</v>
      </c>
      <c r="BZ291" s="177" t="s">
        <v>713</v>
      </c>
      <c r="CA291" s="178" t="s">
        <v>714</v>
      </c>
      <c r="CB291" s="57"/>
      <c r="CC291" s="57"/>
      <c r="CD291" s="57"/>
      <c r="CE291" s="57"/>
      <c r="CF291" s="57"/>
      <c r="CG291" s="57"/>
    </row>
    <row r="292" spans="1:85" x14ac:dyDescent="0.25">
      <c r="A292" s="5"/>
      <c r="B292" s="2"/>
      <c r="C292" s="7"/>
      <c r="E292" s="82"/>
      <c r="F292" s="176"/>
      <c r="G292" s="82"/>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7"/>
      <c r="AI292" s="57"/>
      <c r="AJ292" s="57"/>
      <c r="AK292" s="57"/>
      <c r="AL292" s="57"/>
      <c r="AM292" s="57"/>
      <c r="AN292" s="57"/>
      <c r="AO292" s="57"/>
      <c r="AP292" s="57"/>
      <c r="AQ292" s="57"/>
      <c r="AR292" s="57"/>
      <c r="AS292" s="57"/>
      <c r="AT292" s="57"/>
      <c r="AU292" s="57"/>
      <c r="AV292" s="57"/>
      <c r="AW292" s="57"/>
      <c r="AX292" s="57"/>
      <c r="AY292" s="57"/>
      <c r="AZ292" s="57"/>
      <c r="BA292" s="57"/>
      <c r="BB292" s="57"/>
      <c r="BC292" s="57"/>
      <c r="BD292" s="57"/>
      <c r="BE292" s="57"/>
      <c r="BF292" s="57"/>
      <c r="BG292" s="57"/>
      <c r="BH292" s="57"/>
      <c r="BI292" s="57"/>
      <c r="BJ292" s="57"/>
      <c r="BK292" s="57"/>
      <c r="BL292" s="57"/>
      <c r="BM292" s="57"/>
      <c r="BN292" s="57"/>
      <c r="BO292" s="57"/>
      <c r="BP292" s="57"/>
      <c r="BQ292" s="57"/>
      <c r="BR292" s="57"/>
      <c r="BS292" s="57"/>
      <c r="BT292" s="57"/>
      <c r="BU292" s="57"/>
      <c r="BV292" s="57"/>
      <c r="BW292" s="57"/>
      <c r="BX292" s="177" t="s">
        <v>705</v>
      </c>
      <c r="BY292" s="177" t="s">
        <v>466</v>
      </c>
      <c r="BZ292" s="177" t="s">
        <v>713</v>
      </c>
      <c r="CA292" s="178" t="s">
        <v>714</v>
      </c>
      <c r="CB292" s="57"/>
      <c r="CC292" s="57"/>
      <c r="CD292" s="57"/>
      <c r="CE292" s="57"/>
      <c r="CF292" s="57"/>
      <c r="CG292" s="57"/>
    </row>
    <row r="293" spans="1:85" x14ac:dyDescent="0.25">
      <c r="A293" s="5"/>
      <c r="B293" s="2"/>
      <c r="C293" s="7"/>
      <c r="E293" s="82"/>
      <c r="F293" s="176"/>
      <c r="G293" s="82"/>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7"/>
      <c r="AI293" s="57"/>
      <c r="AJ293" s="57"/>
      <c r="AK293" s="57"/>
      <c r="AL293" s="57"/>
      <c r="AM293" s="57"/>
      <c r="AN293" s="57"/>
      <c r="AO293" s="57"/>
      <c r="AP293" s="57"/>
      <c r="AQ293" s="57"/>
      <c r="AR293" s="57"/>
      <c r="AS293" s="57"/>
      <c r="AT293" s="57"/>
      <c r="AU293" s="57"/>
      <c r="AV293" s="57"/>
      <c r="AW293" s="57"/>
      <c r="AX293" s="57"/>
      <c r="AY293" s="57"/>
      <c r="AZ293" s="57"/>
      <c r="BA293" s="57"/>
      <c r="BB293" s="57"/>
      <c r="BC293" s="57"/>
      <c r="BD293" s="57"/>
      <c r="BE293" s="57"/>
      <c r="BF293" s="57"/>
      <c r="BG293" s="57"/>
      <c r="BH293" s="57"/>
      <c r="BI293" s="57"/>
      <c r="BJ293" s="57"/>
      <c r="BK293" s="57"/>
      <c r="BL293" s="57"/>
      <c r="BM293" s="57"/>
      <c r="BN293" s="57"/>
      <c r="BO293" s="57"/>
      <c r="BP293" s="57"/>
      <c r="BQ293" s="57"/>
      <c r="BR293" s="57"/>
      <c r="BS293" s="57"/>
      <c r="BT293" s="57"/>
      <c r="BU293" s="57"/>
      <c r="BV293" s="57"/>
      <c r="BW293" s="57"/>
      <c r="BX293" s="177" t="s">
        <v>705</v>
      </c>
      <c r="BY293" s="177" t="s">
        <v>467</v>
      </c>
      <c r="BZ293" s="177" t="s">
        <v>713</v>
      </c>
      <c r="CA293" s="178" t="s">
        <v>714</v>
      </c>
      <c r="CB293" s="57"/>
      <c r="CC293" s="57"/>
      <c r="CD293" s="57"/>
      <c r="CE293" s="57"/>
      <c r="CF293" s="57"/>
      <c r="CG293" s="57"/>
    </row>
    <row r="294" spans="1:85" x14ac:dyDescent="0.25">
      <c r="A294" s="5"/>
      <c r="B294" s="2"/>
      <c r="C294" s="7"/>
      <c r="E294" s="82"/>
      <c r="F294" s="176"/>
      <c r="G294" s="82"/>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7"/>
      <c r="AI294" s="57"/>
      <c r="AJ294" s="57"/>
      <c r="AK294" s="57"/>
      <c r="AL294" s="57"/>
      <c r="AM294" s="57"/>
      <c r="AN294" s="57"/>
      <c r="AO294" s="57"/>
      <c r="AP294" s="57"/>
      <c r="AQ294" s="57"/>
      <c r="AR294" s="57"/>
      <c r="AS294" s="57"/>
      <c r="AT294" s="57"/>
      <c r="AU294" s="57"/>
      <c r="AV294" s="57"/>
      <c r="AW294" s="57"/>
      <c r="AX294" s="57"/>
      <c r="AY294" s="57"/>
      <c r="AZ294" s="57"/>
      <c r="BA294" s="57"/>
      <c r="BB294" s="57"/>
      <c r="BC294" s="57"/>
      <c r="BD294" s="57"/>
      <c r="BE294" s="57"/>
      <c r="BF294" s="57"/>
      <c r="BG294" s="57"/>
      <c r="BH294" s="57"/>
      <c r="BI294" s="57"/>
      <c r="BJ294" s="57"/>
      <c r="BK294" s="57"/>
      <c r="BL294" s="57"/>
      <c r="BM294" s="57"/>
      <c r="BN294" s="57"/>
      <c r="BO294" s="57"/>
      <c r="BP294" s="57"/>
      <c r="BQ294" s="57"/>
      <c r="BR294" s="57"/>
      <c r="BS294" s="57"/>
      <c r="BT294" s="57"/>
      <c r="BU294" s="57"/>
      <c r="BV294" s="57"/>
      <c r="BW294" s="57"/>
      <c r="BX294" s="177" t="s">
        <v>705</v>
      </c>
      <c r="BY294" s="177" t="s">
        <v>468</v>
      </c>
      <c r="BZ294" s="177" t="s">
        <v>713</v>
      </c>
      <c r="CA294" s="178" t="s">
        <v>714</v>
      </c>
      <c r="CB294" s="57"/>
      <c r="CC294" s="57"/>
      <c r="CD294" s="57"/>
      <c r="CE294" s="57"/>
      <c r="CF294" s="57"/>
      <c r="CG294" s="57"/>
    </row>
    <row r="295" spans="1:85" x14ac:dyDescent="0.25">
      <c r="A295" s="5"/>
      <c r="B295" s="2"/>
      <c r="C295" s="7"/>
      <c r="E295" s="82"/>
      <c r="F295" s="176"/>
      <c r="G295" s="82"/>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7"/>
      <c r="AI295" s="57"/>
      <c r="AJ295" s="57"/>
      <c r="AK295" s="57"/>
      <c r="AL295" s="57"/>
      <c r="AM295" s="57"/>
      <c r="AN295" s="57"/>
      <c r="AO295" s="57"/>
      <c r="AP295" s="57"/>
      <c r="AQ295" s="57"/>
      <c r="AR295" s="57"/>
      <c r="AS295" s="57"/>
      <c r="AT295" s="57"/>
      <c r="AU295" s="57"/>
      <c r="AV295" s="57"/>
      <c r="AW295" s="57"/>
      <c r="AX295" s="57"/>
      <c r="AY295" s="57"/>
      <c r="AZ295" s="57"/>
      <c r="BA295" s="57"/>
      <c r="BB295" s="57"/>
      <c r="BC295" s="57"/>
      <c r="BD295" s="57"/>
      <c r="BE295" s="57"/>
      <c r="BF295" s="57"/>
      <c r="BG295" s="57"/>
      <c r="BH295" s="57"/>
      <c r="BI295" s="57"/>
      <c r="BJ295" s="57"/>
      <c r="BK295" s="57"/>
      <c r="BL295" s="57"/>
      <c r="BM295" s="57"/>
      <c r="BN295" s="57"/>
      <c r="BO295" s="57"/>
      <c r="BP295" s="57"/>
      <c r="BQ295" s="57"/>
      <c r="BR295" s="57"/>
      <c r="BS295" s="57"/>
      <c r="BT295" s="57"/>
      <c r="BU295" s="57"/>
      <c r="BV295" s="57"/>
      <c r="BW295" s="57"/>
      <c r="BX295" s="177" t="s">
        <v>705</v>
      </c>
      <c r="BY295" s="177" t="s">
        <v>469</v>
      </c>
      <c r="BZ295" s="177" t="s">
        <v>713</v>
      </c>
      <c r="CA295" s="178" t="s">
        <v>714</v>
      </c>
      <c r="CB295" s="57"/>
      <c r="CC295" s="57"/>
      <c r="CD295" s="57"/>
      <c r="CE295" s="57"/>
      <c r="CF295" s="57"/>
      <c r="CG295" s="57"/>
    </row>
    <row r="296" spans="1:85" x14ac:dyDescent="0.25">
      <c r="A296" s="5"/>
      <c r="B296" s="2"/>
      <c r="C296" s="7"/>
      <c r="E296" s="82"/>
      <c r="F296" s="176"/>
      <c r="G296" s="82"/>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7"/>
      <c r="AI296" s="57"/>
      <c r="AJ296" s="57"/>
      <c r="AK296" s="57"/>
      <c r="AL296" s="57"/>
      <c r="AM296" s="57"/>
      <c r="AN296" s="57"/>
      <c r="AO296" s="57"/>
      <c r="AP296" s="57"/>
      <c r="AQ296" s="57"/>
      <c r="AR296" s="57"/>
      <c r="AS296" s="57"/>
      <c r="AT296" s="57"/>
      <c r="AU296" s="57"/>
      <c r="AV296" s="57"/>
      <c r="AW296" s="57"/>
      <c r="AX296" s="57"/>
      <c r="AY296" s="57"/>
      <c r="AZ296" s="57"/>
      <c r="BA296" s="57"/>
      <c r="BB296" s="57"/>
      <c r="BC296" s="57"/>
      <c r="BD296" s="57"/>
      <c r="BE296" s="57"/>
      <c r="BF296" s="57"/>
      <c r="BG296" s="57"/>
      <c r="BH296" s="57"/>
      <c r="BI296" s="57"/>
      <c r="BJ296" s="57"/>
      <c r="BK296" s="57"/>
      <c r="BL296" s="57"/>
      <c r="BM296" s="57"/>
      <c r="BN296" s="57"/>
      <c r="BO296" s="57"/>
      <c r="BP296" s="57"/>
      <c r="BQ296" s="57"/>
      <c r="BR296" s="57"/>
      <c r="BS296" s="57"/>
      <c r="BT296" s="57"/>
      <c r="BU296" s="57"/>
      <c r="BV296" s="57"/>
      <c r="BW296" s="57"/>
      <c r="BX296" s="177" t="s">
        <v>705</v>
      </c>
      <c r="BY296" s="177" t="s">
        <v>470</v>
      </c>
      <c r="BZ296" s="177" t="s">
        <v>713</v>
      </c>
      <c r="CA296" s="178" t="s">
        <v>714</v>
      </c>
      <c r="CB296" s="57"/>
      <c r="CC296" s="57"/>
      <c r="CD296" s="57"/>
      <c r="CE296" s="57"/>
      <c r="CF296" s="57"/>
      <c r="CG296" s="57"/>
    </row>
    <row r="297" spans="1:85" x14ac:dyDescent="0.25">
      <c r="A297" s="5"/>
      <c r="B297" s="2"/>
      <c r="C297" s="7"/>
      <c r="E297" s="82"/>
      <c r="F297" s="176"/>
      <c r="G297" s="82"/>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7"/>
      <c r="AI297" s="57"/>
      <c r="AJ297" s="57"/>
      <c r="AK297" s="57"/>
      <c r="AL297" s="57"/>
      <c r="AM297" s="57"/>
      <c r="AN297" s="57"/>
      <c r="AO297" s="57"/>
      <c r="AP297" s="57"/>
      <c r="AQ297" s="57"/>
      <c r="AR297" s="57"/>
      <c r="AS297" s="57"/>
      <c r="AT297" s="57"/>
      <c r="AU297" s="57"/>
      <c r="AV297" s="57"/>
      <c r="AW297" s="57"/>
      <c r="AX297" s="57"/>
      <c r="AY297" s="57"/>
      <c r="AZ297" s="57"/>
      <c r="BA297" s="57"/>
      <c r="BB297" s="57"/>
      <c r="BC297" s="57"/>
      <c r="BD297" s="57"/>
      <c r="BE297" s="57"/>
      <c r="BF297" s="57"/>
      <c r="BG297" s="57"/>
      <c r="BH297" s="57"/>
      <c r="BI297" s="57"/>
      <c r="BJ297" s="57"/>
      <c r="BK297" s="57"/>
      <c r="BL297" s="57"/>
      <c r="BM297" s="57"/>
      <c r="BN297" s="57"/>
      <c r="BO297" s="57"/>
      <c r="BP297" s="57"/>
      <c r="BQ297" s="57"/>
      <c r="BR297" s="57"/>
      <c r="BS297" s="57"/>
      <c r="BT297" s="57"/>
      <c r="BU297" s="57"/>
      <c r="BV297" s="57"/>
      <c r="BW297" s="57"/>
      <c r="BX297" s="177" t="s">
        <v>705</v>
      </c>
      <c r="BY297" s="177" t="s">
        <v>471</v>
      </c>
      <c r="BZ297" s="177" t="s">
        <v>713</v>
      </c>
      <c r="CA297" s="178" t="s">
        <v>714</v>
      </c>
      <c r="CB297" s="57"/>
      <c r="CC297" s="57"/>
      <c r="CD297" s="57"/>
      <c r="CE297" s="57"/>
      <c r="CF297" s="57"/>
      <c r="CG297" s="57"/>
    </row>
    <row r="298" spans="1:85" x14ac:dyDescent="0.25">
      <c r="A298" s="5"/>
      <c r="B298" s="2"/>
      <c r="C298" s="7"/>
      <c r="E298" s="82"/>
      <c r="F298" s="176"/>
      <c r="G298" s="82"/>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7"/>
      <c r="AI298" s="57"/>
      <c r="AJ298" s="57"/>
      <c r="AK298" s="57"/>
      <c r="AL298" s="57"/>
      <c r="AM298" s="57"/>
      <c r="AN298" s="57"/>
      <c r="AO298" s="57"/>
      <c r="AP298" s="57"/>
      <c r="AQ298" s="57"/>
      <c r="AR298" s="57"/>
      <c r="AS298" s="57"/>
      <c r="AT298" s="57"/>
      <c r="AU298" s="57"/>
      <c r="AV298" s="57"/>
      <c r="AW298" s="57"/>
      <c r="AX298" s="57"/>
      <c r="AY298" s="57"/>
      <c r="AZ298" s="57"/>
      <c r="BA298" s="57"/>
      <c r="BB298" s="57"/>
      <c r="BC298" s="57"/>
      <c r="BD298" s="57"/>
      <c r="BE298" s="57"/>
      <c r="BF298" s="57"/>
      <c r="BG298" s="57"/>
      <c r="BH298" s="57"/>
      <c r="BI298" s="57"/>
      <c r="BJ298" s="57"/>
      <c r="BK298" s="57"/>
      <c r="BL298" s="57"/>
      <c r="BM298" s="57"/>
      <c r="BN298" s="57"/>
      <c r="BO298" s="57"/>
      <c r="BP298" s="57"/>
      <c r="BQ298" s="57"/>
      <c r="BR298" s="57"/>
      <c r="BS298" s="57"/>
      <c r="BT298" s="57"/>
      <c r="BU298" s="57"/>
      <c r="BV298" s="57"/>
      <c r="BW298" s="57"/>
      <c r="BX298" s="177" t="s">
        <v>705</v>
      </c>
      <c r="BY298" s="177" t="s">
        <v>477</v>
      </c>
      <c r="BZ298" s="177" t="s">
        <v>706</v>
      </c>
      <c r="CA298" s="178" t="s">
        <v>707</v>
      </c>
      <c r="CB298" s="57"/>
      <c r="CC298" s="57"/>
      <c r="CD298" s="57"/>
      <c r="CE298" s="57"/>
      <c r="CF298" s="57"/>
      <c r="CG298" s="57"/>
    </row>
    <row r="299" spans="1:85" x14ac:dyDescent="0.25">
      <c r="A299" s="5"/>
      <c r="B299" s="2"/>
      <c r="C299" s="7"/>
      <c r="E299" s="82"/>
      <c r="F299" s="176"/>
      <c r="G299" s="82"/>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7"/>
      <c r="AI299" s="57"/>
      <c r="AJ299" s="57"/>
      <c r="AK299" s="57"/>
      <c r="AL299" s="57"/>
      <c r="AM299" s="57"/>
      <c r="AN299" s="57"/>
      <c r="AO299" s="57"/>
      <c r="AP299" s="57"/>
      <c r="AQ299" s="57"/>
      <c r="AR299" s="57"/>
      <c r="AS299" s="57"/>
      <c r="AT299" s="57"/>
      <c r="AU299" s="57"/>
      <c r="AV299" s="57"/>
      <c r="AW299" s="57"/>
      <c r="AX299" s="57"/>
      <c r="AY299" s="57"/>
      <c r="AZ299" s="57"/>
      <c r="BA299" s="57"/>
      <c r="BB299" s="57"/>
      <c r="BC299" s="57"/>
      <c r="BD299" s="57"/>
      <c r="BE299" s="57"/>
      <c r="BF299" s="57"/>
      <c r="BG299" s="57"/>
      <c r="BH299" s="57"/>
      <c r="BI299" s="57"/>
      <c r="BJ299" s="57"/>
      <c r="BK299" s="57"/>
      <c r="BL299" s="57"/>
      <c r="BM299" s="57"/>
      <c r="BN299" s="57"/>
      <c r="BO299" s="57"/>
      <c r="BP299" s="57"/>
      <c r="BQ299" s="57"/>
      <c r="BR299" s="57"/>
      <c r="BS299" s="57"/>
      <c r="BT299" s="57"/>
      <c r="BU299" s="57"/>
      <c r="BV299" s="57"/>
      <c r="BW299" s="57"/>
      <c r="BX299" s="177" t="s">
        <v>705</v>
      </c>
      <c r="BY299" s="177" t="s">
        <v>479</v>
      </c>
      <c r="BZ299" s="177" t="s">
        <v>706</v>
      </c>
      <c r="CA299" s="178" t="s">
        <v>707</v>
      </c>
      <c r="CB299" s="57"/>
      <c r="CC299" s="57"/>
      <c r="CD299" s="57"/>
      <c r="CE299" s="57"/>
      <c r="CF299" s="57"/>
      <c r="CG299" s="57"/>
    </row>
    <row r="300" spans="1:85" x14ac:dyDescent="0.25">
      <c r="A300" s="5"/>
      <c r="B300" s="2"/>
      <c r="C300" s="7"/>
      <c r="E300" s="82"/>
      <c r="F300" s="176"/>
      <c r="G300" s="82"/>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7"/>
      <c r="AI300" s="57"/>
      <c r="AJ300" s="57"/>
      <c r="AK300" s="57"/>
      <c r="AL300" s="57"/>
      <c r="AM300" s="57"/>
      <c r="AN300" s="57"/>
      <c r="AO300" s="57"/>
      <c r="AP300" s="57"/>
      <c r="AQ300" s="57"/>
      <c r="AR300" s="57"/>
      <c r="AS300" s="57"/>
      <c r="AT300" s="57"/>
      <c r="AU300" s="57"/>
      <c r="AV300" s="57"/>
      <c r="AW300" s="57"/>
      <c r="AX300" s="57"/>
      <c r="AY300" s="57"/>
      <c r="AZ300" s="57"/>
      <c r="BA300" s="57"/>
      <c r="BB300" s="57"/>
      <c r="BC300" s="57"/>
      <c r="BD300" s="57"/>
      <c r="BE300" s="57"/>
      <c r="BF300" s="57"/>
      <c r="BG300" s="57"/>
      <c r="BH300" s="57"/>
      <c r="BI300" s="57"/>
      <c r="BJ300" s="57"/>
      <c r="BK300" s="57"/>
      <c r="BL300" s="57"/>
      <c r="BM300" s="57"/>
      <c r="BN300" s="57"/>
      <c r="BO300" s="57"/>
      <c r="BP300" s="57"/>
      <c r="BQ300" s="57"/>
      <c r="BR300" s="57"/>
      <c r="BS300" s="57"/>
      <c r="BT300" s="57"/>
      <c r="BU300" s="57"/>
      <c r="BV300" s="57"/>
      <c r="BW300" s="57"/>
      <c r="BX300" s="177" t="s">
        <v>705</v>
      </c>
      <c r="BY300" s="177" t="s">
        <v>480</v>
      </c>
      <c r="BZ300" s="177" t="s">
        <v>706</v>
      </c>
      <c r="CA300" s="178" t="s">
        <v>707</v>
      </c>
      <c r="CB300" s="57"/>
      <c r="CC300" s="57"/>
      <c r="CD300" s="57"/>
      <c r="CE300" s="57"/>
      <c r="CF300" s="57"/>
      <c r="CG300" s="57"/>
    </row>
    <row r="301" spans="1:85" x14ac:dyDescent="0.25">
      <c r="E301" s="179"/>
      <c r="F301" s="180"/>
      <c r="G301" s="179"/>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7"/>
      <c r="AI301" s="57"/>
      <c r="AJ301" s="57"/>
      <c r="AK301" s="57"/>
      <c r="AL301" s="57"/>
      <c r="AM301" s="57"/>
      <c r="AN301" s="57"/>
      <c r="AO301" s="57"/>
      <c r="AP301" s="57"/>
      <c r="AQ301" s="57"/>
      <c r="AR301" s="57"/>
      <c r="AS301" s="57"/>
      <c r="AT301" s="57"/>
      <c r="AU301" s="57"/>
      <c r="AV301" s="57"/>
      <c r="AW301" s="57"/>
      <c r="AX301" s="57"/>
      <c r="AY301" s="57"/>
      <c r="AZ301" s="57"/>
      <c r="BA301" s="57"/>
      <c r="BB301" s="57"/>
      <c r="BC301" s="57"/>
      <c r="BD301" s="57"/>
      <c r="BE301" s="57"/>
      <c r="BF301" s="57"/>
      <c r="BG301" s="57"/>
      <c r="BH301" s="57"/>
      <c r="BI301" s="57"/>
      <c r="BJ301" s="57"/>
      <c r="BK301" s="57"/>
      <c r="BL301" s="57"/>
      <c r="BM301" s="57"/>
      <c r="BN301" s="57"/>
      <c r="BO301" s="57"/>
      <c r="BP301" s="57"/>
      <c r="BQ301" s="57"/>
      <c r="BR301" s="57"/>
      <c r="BS301" s="57"/>
      <c r="BT301" s="57"/>
      <c r="BU301" s="57"/>
      <c r="BV301" s="57"/>
      <c r="BW301" s="57"/>
      <c r="BX301" s="177" t="s">
        <v>705</v>
      </c>
      <c r="BY301" s="177" t="s">
        <v>481</v>
      </c>
      <c r="BZ301" s="177" t="s">
        <v>706</v>
      </c>
      <c r="CA301" s="178" t="s">
        <v>707</v>
      </c>
      <c r="CB301" s="57"/>
      <c r="CC301" s="57"/>
      <c r="CD301" s="57"/>
      <c r="CE301" s="57"/>
      <c r="CF301" s="57"/>
      <c r="CG301" s="57"/>
    </row>
    <row r="302" spans="1:85" x14ac:dyDescent="0.25">
      <c r="E302" s="179"/>
      <c r="F302" s="180"/>
      <c r="G302" s="179"/>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7"/>
      <c r="AI302" s="57"/>
      <c r="AJ302" s="57"/>
      <c r="AK302" s="57"/>
      <c r="AL302" s="57"/>
      <c r="AM302" s="57"/>
      <c r="AN302" s="57"/>
      <c r="AO302" s="57"/>
      <c r="AP302" s="57"/>
      <c r="AQ302" s="57"/>
      <c r="AR302" s="57"/>
      <c r="AS302" s="57"/>
      <c r="AT302" s="57"/>
      <c r="AU302" s="57"/>
      <c r="AV302" s="57"/>
      <c r="AW302" s="57"/>
      <c r="AX302" s="57"/>
      <c r="AY302" s="57"/>
      <c r="AZ302" s="57"/>
      <c r="BA302" s="57"/>
      <c r="BB302" s="57"/>
      <c r="BC302" s="57"/>
      <c r="BD302" s="57"/>
      <c r="BE302" s="57"/>
      <c r="BF302" s="57"/>
      <c r="BG302" s="57"/>
      <c r="BH302" s="57"/>
      <c r="BI302" s="57"/>
      <c r="BJ302" s="57"/>
      <c r="BK302" s="57"/>
      <c r="BL302" s="57"/>
      <c r="BM302" s="57"/>
      <c r="BN302" s="57"/>
      <c r="BO302" s="57"/>
      <c r="BP302" s="57"/>
      <c r="BQ302" s="57"/>
      <c r="BR302" s="57"/>
      <c r="BS302" s="57"/>
      <c r="BT302" s="57"/>
      <c r="BU302" s="57"/>
      <c r="BV302" s="57"/>
      <c r="BW302" s="57"/>
      <c r="BX302" s="177" t="s">
        <v>705</v>
      </c>
      <c r="BY302" s="177" t="s">
        <v>490</v>
      </c>
      <c r="BZ302" s="177" t="s">
        <v>708</v>
      </c>
      <c r="CA302" s="178" t="s">
        <v>709</v>
      </c>
      <c r="CB302" s="57"/>
      <c r="CC302" s="57"/>
      <c r="CD302" s="57"/>
      <c r="CE302" s="57"/>
      <c r="CF302" s="57"/>
      <c r="CG302" s="57"/>
    </row>
    <row r="303" spans="1:85" x14ac:dyDescent="0.25">
      <c r="E303" s="179"/>
      <c r="F303" s="180"/>
      <c r="G303" s="179"/>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7"/>
      <c r="AI303" s="57"/>
      <c r="AJ303" s="57"/>
      <c r="AK303" s="57"/>
      <c r="AL303" s="57"/>
      <c r="AM303" s="57"/>
      <c r="AN303" s="57"/>
      <c r="AO303" s="57"/>
      <c r="AP303" s="57"/>
      <c r="AQ303" s="57"/>
      <c r="AR303" s="57"/>
      <c r="AS303" s="57"/>
      <c r="AT303" s="57"/>
      <c r="AU303" s="57"/>
      <c r="AV303" s="57"/>
      <c r="AW303" s="57"/>
      <c r="AX303" s="57"/>
      <c r="AY303" s="57"/>
      <c r="AZ303" s="57"/>
      <c r="BA303" s="57"/>
      <c r="BB303" s="57"/>
      <c r="BC303" s="57"/>
      <c r="BD303" s="57"/>
      <c r="BE303" s="57"/>
      <c r="BF303" s="57"/>
      <c r="BG303" s="57"/>
      <c r="BH303" s="57"/>
      <c r="BI303" s="57"/>
      <c r="BJ303" s="57"/>
      <c r="BK303" s="57"/>
      <c r="BL303" s="57"/>
      <c r="BM303" s="57"/>
      <c r="BN303" s="57"/>
      <c r="BO303" s="57"/>
      <c r="BP303" s="57"/>
      <c r="BQ303" s="57"/>
      <c r="BR303" s="57"/>
      <c r="BS303" s="57"/>
      <c r="BT303" s="57"/>
      <c r="BU303" s="57"/>
      <c r="BV303" s="57"/>
      <c r="BW303" s="57"/>
      <c r="BX303" s="57"/>
      <c r="BY303" s="57"/>
      <c r="BZ303" s="57"/>
      <c r="CA303" s="57"/>
      <c r="CB303" s="177" t="s">
        <v>705</v>
      </c>
      <c r="CC303" s="177" t="s">
        <v>453</v>
      </c>
      <c r="CD303" s="177" t="s">
        <v>710</v>
      </c>
      <c r="CE303" s="178" t="s">
        <v>711</v>
      </c>
      <c r="CF303" s="57"/>
      <c r="CG303" s="57"/>
    </row>
    <row r="304" spans="1:85" x14ac:dyDescent="0.25">
      <c r="E304" s="179"/>
      <c r="F304" s="180"/>
      <c r="G304" s="179"/>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7"/>
      <c r="AI304" s="57"/>
      <c r="AJ304" s="57"/>
      <c r="AK304" s="57"/>
      <c r="AL304" s="57"/>
      <c r="AM304" s="57"/>
      <c r="AN304" s="57"/>
      <c r="AO304" s="57"/>
      <c r="AP304" s="57"/>
      <c r="AQ304" s="57"/>
      <c r="AR304" s="57"/>
      <c r="AS304" s="57"/>
      <c r="AT304" s="57"/>
      <c r="AU304" s="57"/>
      <c r="AV304" s="57"/>
      <c r="AW304" s="57"/>
      <c r="AX304" s="57"/>
      <c r="AY304" s="57"/>
      <c r="AZ304" s="57"/>
      <c r="BA304" s="57"/>
      <c r="BB304" s="57"/>
      <c r="BC304" s="57"/>
      <c r="BD304" s="57"/>
      <c r="BE304" s="57"/>
      <c r="BF304" s="57"/>
      <c r="BG304" s="57"/>
      <c r="BH304" s="57"/>
      <c r="BI304" s="57"/>
      <c r="BJ304" s="57"/>
      <c r="BK304" s="57"/>
      <c r="BL304" s="57"/>
      <c r="BM304" s="57"/>
      <c r="BN304" s="57"/>
      <c r="BO304" s="57"/>
      <c r="BP304" s="57"/>
      <c r="BQ304" s="57"/>
      <c r="BR304" s="57"/>
      <c r="BS304" s="57"/>
      <c r="BT304" s="57"/>
      <c r="BU304" s="57"/>
      <c r="BV304" s="57"/>
      <c r="BW304" s="57"/>
      <c r="BX304" s="57"/>
      <c r="BY304" s="57"/>
      <c r="BZ304" s="57"/>
      <c r="CA304" s="57"/>
      <c r="CB304" s="177" t="s">
        <v>705</v>
      </c>
      <c r="CC304" s="177" t="s">
        <v>454</v>
      </c>
      <c r="CD304" s="177" t="s">
        <v>710</v>
      </c>
      <c r="CE304" s="178" t="s">
        <v>711</v>
      </c>
      <c r="CF304" s="57"/>
      <c r="CG304" s="57"/>
    </row>
    <row r="305" spans="5:85" x14ac:dyDescent="0.25">
      <c r="E305" s="179"/>
      <c r="F305" s="180"/>
      <c r="G305" s="179"/>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57"/>
      <c r="AM305" s="57"/>
      <c r="AN305" s="57"/>
      <c r="AO305" s="57"/>
      <c r="AP305" s="57"/>
      <c r="AQ305" s="57"/>
      <c r="AR305" s="57"/>
      <c r="AS305" s="57"/>
      <c r="AT305" s="57"/>
      <c r="AU305" s="57"/>
      <c r="AV305" s="57"/>
      <c r="AW305" s="57"/>
      <c r="AX305" s="57"/>
      <c r="AY305" s="57"/>
      <c r="AZ305" s="57"/>
      <c r="BA305" s="57"/>
      <c r="BB305" s="57"/>
      <c r="BC305" s="57"/>
      <c r="BD305" s="57"/>
      <c r="BE305" s="57"/>
      <c r="BF305" s="57"/>
      <c r="BG305" s="57"/>
      <c r="BH305" s="57"/>
      <c r="BI305" s="57"/>
      <c r="BJ305" s="57"/>
      <c r="BK305" s="57"/>
      <c r="BL305" s="57"/>
      <c r="BM305" s="57"/>
      <c r="BN305" s="57"/>
      <c r="BO305" s="57"/>
      <c r="BP305" s="57"/>
      <c r="BQ305" s="57"/>
      <c r="BR305" s="57"/>
      <c r="BS305" s="57"/>
      <c r="BT305" s="57"/>
      <c r="BU305" s="57"/>
      <c r="BV305" s="57"/>
      <c r="BW305" s="57"/>
      <c r="BX305" s="57"/>
      <c r="BY305" s="57"/>
      <c r="BZ305" s="57"/>
      <c r="CA305" s="57"/>
      <c r="CB305" s="177" t="s">
        <v>705</v>
      </c>
      <c r="CC305" s="177" t="s">
        <v>455</v>
      </c>
      <c r="CD305" s="177" t="s">
        <v>710</v>
      </c>
      <c r="CE305" s="178" t="s">
        <v>711</v>
      </c>
      <c r="CF305" s="57"/>
      <c r="CG305" s="57"/>
    </row>
    <row r="306" spans="5:85" x14ac:dyDescent="0.25">
      <c r="E306" s="179"/>
      <c r="F306" s="180"/>
      <c r="G306" s="179"/>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7"/>
      <c r="AI306" s="57"/>
      <c r="AJ306" s="57"/>
      <c r="AK306" s="57"/>
      <c r="AL306" s="57"/>
      <c r="AM306" s="57"/>
      <c r="AN306" s="57"/>
      <c r="AO306" s="57"/>
      <c r="AP306" s="57"/>
      <c r="AQ306" s="57"/>
      <c r="AR306" s="57"/>
      <c r="AS306" s="57"/>
      <c r="AT306" s="57"/>
      <c r="AU306" s="57"/>
      <c r="AV306" s="57"/>
      <c r="AW306" s="57"/>
      <c r="AX306" s="57"/>
      <c r="AY306" s="57"/>
      <c r="AZ306" s="57"/>
      <c r="BA306" s="57"/>
      <c r="BB306" s="57"/>
      <c r="BC306" s="57"/>
      <c r="BD306" s="57"/>
      <c r="BE306" s="57"/>
      <c r="BF306" s="57"/>
      <c r="BG306" s="57"/>
      <c r="BH306" s="57"/>
      <c r="BI306" s="57"/>
      <c r="BJ306" s="57"/>
      <c r="BK306" s="57"/>
      <c r="BL306" s="57"/>
      <c r="BM306" s="57"/>
      <c r="BN306" s="57"/>
      <c r="BO306" s="57"/>
      <c r="BP306" s="57"/>
      <c r="BQ306" s="57"/>
      <c r="BR306" s="57"/>
      <c r="BS306" s="57"/>
      <c r="BT306" s="57"/>
      <c r="BU306" s="57"/>
      <c r="BV306" s="57"/>
      <c r="BW306" s="57"/>
      <c r="BX306" s="57"/>
      <c r="BY306" s="57"/>
      <c r="BZ306" s="57"/>
      <c r="CA306" s="57"/>
      <c r="CB306" s="177" t="s">
        <v>705</v>
      </c>
      <c r="CC306" s="177" t="s">
        <v>456</v>
      </c>
      <c r="CD306" s="177" t="s">
        <v>710</v>
      </c>
      <c r="CE306" s="178" t="s">
        <v>711</v>
      </c>
      <c r="CF306" s="57"/>
      <c r="CG306" s="57"/>
    </row>
    <row r="307" spans="5:85" x14ac:dyDescent="0.25">
      <c r="E307" s="179"/>
      <c r="F307" s="180"/>
      <c r="G307" s="179"/>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7"/>
      <c r="AI307" s="57"/>
      <c r="AJ307" s="57"/>
      <c r="AK307" s="57"/>
      <c r="AL307" s="57"/>
      <c r="AM307" s="57"/>
      <c r="AN307" s="57"/>
      <c r="AO307" s="57"/>
      <c r="AP307" s="57"/>
      <c r="AQ307" s="57"/>
      <c r="AR307" s="57"/>
      <c r="AS307" s="57"/>
      <c r="AT307" s="57"/>
      <c r="AU307" s="57"/>
      <c r="AV307" s="57"/>
      <c r="AW307" s="57"/>
      <c r="AX307" s="57"/>
      <c r="AY307" s="57"/>
      <c r="AZ307" s="57"/>
      <c r="BA307" s="57"/>
      <c r="BB307" s="57"/>
      <c r="BC307" s="57"/>
      <c r="BD307" s="57"/>
      <c r="BE307" s="57"/>
      <c r="BF307" s="57"/>
      <c r="BG307" s="57"/>
      <c r="BH307" s="57"/>
      <c r="BI307" s="57"/>
      <c r="BJ307" s="57"/>
      <c r="BK307" s="57"/>
      <c r="BL307" s="57"/>
      <c r="BM307" s="57"/>
      <c r="BN307" s="57"/>
      <c r="BO307" s="57"/>
      <c r="BP307" s="57"/>
      <c r="BQ307" s="57"/>
      <c r="BR307" s="57"/>
      <c r="BS307" s="57"/>
      <c r="BT307" s="57"/>
      <c r="BU307" s="57"/>
      <c r="BV307" s="57"/>
      <c r="BW307" s="57"/>
      <c r="BX307" s="57"/>
      <c r="BY307" s="57"/>
      <c r="BZ307" s="57"/>
      <c r="CA307" s="57"/>
      <c r="CB307" s="177" t="s">
        <v>705</v>
      </c>
      <c r="CC307" s="177" t="s">
        <v>457</v>
      </c>
      <c r="CD307" s="177" t="s">
        <v>710</v>
      </c>
      <c r="CE307" s="178" t="s">
        <v>711</v>
      </c>
      <c r="CF307" s="57"/>
      <c r="CG307" s="57"/>
    </row>
    <row r="308" spans="5:85" x14ac:dyDescent="0.25">
      <c r="E308" s="179"/>
      <c r="F308" s="180"/>
      <c r="G308" s="179"/>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7"/>
      <c r="AI308" s="57"/>
      <c r="AJ308" s="57"/>
      <c r="AK308" s="57"/>
      <c r="AL308" s="57"/>
      <c r="AM308" s="57"/>
      <c r="AN308" s="57"/>
      <c r="AO308" s="57"/>
      <c r="AP308" s="57"/>
      <c r="AQ308" s="57"/>
      <c r="AR308" s="57"/>
      <c r="AS308" s="57"/>
      <c r="AT308" s="57"/>
      <c r="AU308" s="57"/>
      <c r="AV308" s="57"/>
      <c r="AW308" s="57"/>
      <c r="AX308" s="57"/>
      <c r="AY308" s="57"/>
      <c r="AZ308" s="57"/>
      <c r="BA308" s="57"/>
      <c r="BB308" s="57"/>
      <c r="BC308" s="57"/>
      <c r="BD308" s="57"/>
      <c r="BE308" s="57"/>
      <c r="BF308" s="57"/>
      <c r="BG308" s="57"/>
      <c r="BH308" s="57"/>
      <c r="BI308" s="57"/>
      <c r="BJ308" s="57"/>
      <c r="BK308" s="57"/>
      <c r="BL308" s="57"/>
      <c r="BM308" s="57"/>
      <c r="BN308" s="57"/>
      <c r="BO308" s="57"/>
      <c r="BP308" s="57"/>
      <c r="BQ308" s="57"/>
      <c r="BR308" s="57"/>
      <c r="BS308" s="57"/>
      <c r="BT308" s="57"/>
      <c r="BU308" s="57"/>
      <c r="BV308" s="57"/>
      <c r="BW308" s="57"/>
      <c r="BX308" s="57"/>
      <c r="BY308" s="57"/>
      <c r="BZ308" s="57"/>
      <c r="CA308" s="57"/>
      <c r="CB308" s="177" t="s">
        <v>705</v>
      </c>
      <c r="CC308" s="177" t="s">
        <v>712</v>
      </c>
      <c r="CD308" s="177" t="s">
        <v>710</v>
      </c>
      <c r="CE308" s="178" t="s">
        <v>711</v>
      </c>
      <c r="CF308" s="57"/>
      <c r="CG308" s="57"/>
    </row>
    <row r="309" spans="5:85" x14ac:dyDescent="0.25">
      <c r="E309" s="179"/>
      <c r="F309" s="180"/>
      <c r="G309" s="179"/>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7"/>
      <c r="AI309" s="57"/>
      <c r="AJ309" s="57"/>
      <c r="AK309" s="57"/>
      <c r="AL309" s="57"/>
      <c r="AM309" s="57"/>
      <c r="AN309" s="57"/>
      <c r="AO309" s="57"/>
      <c r="AP309" s="57"/>
      <c r="AQ309" s="57"/>
      <c r="AR309" s="57"/>
      <c r="AS309" s="57"/>
      <c r="AT309" s="57"/>
      <c r="AU309" s="57"/>
      <c r="AV309" s="57"/>
      <c r="AW309" s="57"/>
      <c r="AX309" s="57"/>
      <c r="AY309" s="57"/>
      <c r="AZ309" s="57"/>
      <c r="BA309" s="57"/>
      <c r="BB309" s="57"/>
      <c r="BC309" s="57"/>
      <c r="BD309" s="57"/>
      <c r="BE309" s="57"/>
      <c r="BF309" s="57"/>
      <c r="BG309" s="57"/>
      <c r="BH309" s="57"/>
      <c r="BI309" s="57"/>
      <c r="BJ309" s="57"/>
      <c r="BK309" s="57"/>
      <c r="BL309" s="57"/>
      <c r="BM309" s="57"/>
      <c r="BN309" s="57"/>
      <c r="BO309" s="57"/>
      <c r="BP309" s="57"/>
      <c r="BQ309" s="57"/>
      <c r="BR309" s="57"/>
      <c r="BS309" s="57"/>
      <c r="BT309" s="57"/>
      <c r="BU309" s="57"/>
      <c r="BV309" s="57"/>
      <c r="BW309" s="57"/>
      <c r="BX309" s="57"/>
      <c r="BY309" s="57"/>
      <c r="BZ309" s="57"/>
      <c r="CA309" s="57"/>
      <c r="CB309" s="177" t="s">
        <v>705</v>
      </c>
      <c r="CC309" s="177" t="s">
        <v>458</v>
      </c>
      <c r="CD309" s="177" t="s">
        <v>710</v>
      </c>
      <c r="CE309" s="178" t="s">
        <v>711</v>
      </c>
      <c r="CF309" s="57"/>
      <c r="CG309" s="57"/>
    </row>
    <row r="310" spans="5:85" x14ac:dyDescent="0.25">
      <c r="E310" s="179"/>
      <c r="F310" s="180"/>
      <c r="G310" s="179"/>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7"/>
      <c r="AI310" s="57"/>
      <c r="AJ310" s="57"/>
      <c r="AK310" s="57"/>
      <c r="AL310" s="57"/>
      <c r="AM310" s="57"/>
      <c r="AN310" s="57"/>
      <c r="AO310" s="57"/>
      <c r="AP310" s="57"/>
      <c r="AQ310" s="57"/>
      <c r="AR310" s="57"/>
      <c r="AS310" s="57"/>
      <c r="AT310" s="57"/>
      <c r="AU310" s="57"/>
      <c r="AV310" s="57"/>
      <c r="AW310" s="57"/>
      <c r="AX310" s="57"/>
      <c r="AY310" s="57"/>
      <c r="AZ310" s="57"/>
      <c r="BA310" s="57"/>
      <c r="BB310" s="57"/>
      <c r="BC310" s="57"/>
      <c r="BD310" s="57"/>
      <c r="BE310" s="57"/>
      <c r="BF310" s="57"/>
      <c r="BG310" s="57"/>
      <c r="BH310" s="57"/>
      <c r="BI310" s="57"/>
      <c r="BJ310" s="57"/>
      <c r="BK310" s="57"/>
      <c r="BL310" s="57"/>
      <c r="BM310" s="57"/>
      <c r="BN310" s="57"/>
      <c r="BO310" s="57"/>
      <c r="BP310" s="57"/>
      <c r="BQ310" s="57"/>
      <c r="BR310" s="57"/>
      <c r="BS310" s="57"/>
      <c r="BT310" s="57"/>
      <c r="BU310" s="57"/>
      <c r="BV310" s="57"/>
      <c r="BW310" s="57"/>
      <c r="BX310" s="57"/>
      <c r="BY310" s="57"/>
      <c r="BZ310" s="57"/>
      <c r="CA310" s="57"/>
      <c r="CB310" s="177" t="s">
        <v>705</v>
      </c>
      <c r="CC310" s="177" t="s">
        <v>459</v>
      </c>
      <c r="CD310" s="177" t="s">
        <v>710</v>
      </c>
      <c r="CE310" s="178" t="s">
        <v>711</v>
      </c>
      <c r="CF310" s="57"/>
      <c r="CG310" s="57"/>
    </row>
    <row r="311" spans="5:85" x14ac:dyDescent="0.25">
      <c r="E311" s="179"/>
      <c r="F311" s="180"/>
      <c r="G311" s="179"/>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7"/>
      <c r="AI311" s="57"/>
      <c r="AJ311" s="57"/>
      <c r="AK311" s="57"/>
      <c r="AL311" s="57"/>
      <c r="AM311" s="57"/>
      <c r="AN311" s="57"/>
      <c r="AO311" s="57"/>
      <c r="AP311" s="57"/>
      <c r="AQ311" s="57"/>
      <c r="AR311" s="57"/>
      <c r="AS311" s="57"/>
      <c r="AT311" s="57"/>
      <c r="AU311" s="57"/>
      <c r="AV311" s="57"/>
      <c r="AW311" s="57"/>
      <c r="AX311" s="57"/>
      <c r="AY311" s="57"/>
      <c r="AZ311" s="57"/>
      <c r="BA311" s="57"/>
      <c r="BB311" s="57"/>
      <c r="BC311" s="57"/>
      <c r="BD311" s="57"/>
      <c r="BE311" s="57"/>
      <c r="BF311" s="57"/>
      <c r="BG311" s="57"/>
      <c r="BH311" s="57"/>
      <c r="BI311" s="57"/>
      <c r="BJ311" s="57"/>
      <c r="BK311" s="57"/>
      <c r="BL311" s="57"/>
      <c r="BM311" s="57"/>
      <c r="BN311" s="57"/>
      <c r="BO311" s="57"/>
      <c r="BP311" s="57"/>
      <c r="BQ311" s="57"/>
      <c r="BR311" s="57"/>
      <c r="BS311" s="57"/>
      <c r="BT311" s="57"/>
      <c r="BU311" s="57"/>
      <c r="BV311" s="57"/>
      <c r="BW311" s="57"/>
      <c r="BX311" s="57"/>
      <c r="BY311" s="57"/>
      <c r="BZ311" s="57"/>
      <c r="CA311" s="57"/>
      <c r="CB311" s="177" t="s">
        <v>705</v>
      </c>
      <c r="CC311" s="177" t="s">
        <v>463</v>
      </c>
      <c r="CD311" s="177" t="s">
        <v>713</v>
      </c>
      <c r="CE311" s="178" t="s">
        <v>714</v>
      </c>
      <c r="CF311" s="57"/>
      <c r="CG311" s="57"/>
    </row>
    <row r="312" spans="5:85" x14ac:dyDescent="0.25">
      <c r="E312" s="179"/>
      <c r="F312" s="180"/>
      <c r="G312" s="179"/>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7"/>
      <c r="AI312" s="57"/>
      <c r="AJ312" s="57"/>
      <c r="AK312" s="57"/>
      <c r="AL312" s="57"/>
      <c r="AM312" s="57"/>
      <c r="AN312" s="57"/>
      <c r="AO312" s="57"/>
      <c r="AP312" s="57"/>
      <c r="AQ312" s="57"/>
      <c r="AR312" s="57"/>
      <c r="AS312" s="57"/>
      <c r="AT312" s="57"/>
      <c r="AU312" s="57"/>
      <c r="AV312" s="57"/>
      <c r="AW312" s="57"/>
      <c r="AX312" s="57"/>
      <c r="AY312" s="57"/>
      <c r="AZ312" s="57"/>
      <c r="BA312" s="57"/>
      <c r="BB312" s="57"/>
      <c r="BC312" s="57"/>
      <c r="BD312" s="57"/>
      <c r="BE312" s="57"/>
      <c r="BF312" s="57"/>
      <c r="BG312" s="57"/>
      <c r="BH312" s="57"/>
      <c r="BI312" s="57"/>
      <c r="BJ312" s="57"/>
      <c r="BK312" s="57"/>
      <c r="BL312" s="57"/>
      <c r="BM312" s="57"/>
      <c r="BN312" s="57"/>
      <c r="BO312" s="57"/>
      <c r="BP312" s="57"/>
      <c r="BQ312" s="57"/>
      <c r="BR312" s="57"/>
      <c r="BS312" s="57"/>
      <c r="BT312" s="57"/>
      <c r="BU312" s="57"/>
      <c r="BV312" s="57"/>
      <c r="BW312" s="57"/>
      <c r="BX312" s="57"/>
      <c r="BY312" s="57"/>
      <c r="BZ312" s="57"/>
      <c r="CA312" s="57"/>
      <c r="CB312" s="177" t="s">
        <v>705</v>
      </c>
      <c r="CC312" s="177" t="s">
        <v>464</v>
      </c>
      <c r="CD312" s="177" t="s">
        <v>713</v>
      </c>
      <c r="CE312" s="178" t="s">
        <v>714</v>
      </c>
      <c r="CF312" s="57"/>
      <c r="CG312" s="57"/>
    </row>
    <row r="313" spans="5:85" x14ac:dyDescent="0.25">
      <c r="E313" s="179"/>
      <c r="F313" s="180"/>
      <c r="G313" s="179"/>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7"/>
      <c r="AI313" s="57"/>
      <c r="AJ313" s="57"/>
      <c r="AK313" s="57"/>
      <c r="AL313" s="57"/>
      <c r="AM313" s="57"/>
      <c r="AN313" s="57"/>
      <c r="AO313" s="57"/>
      <c r="AP313" s="57"/>
      <c r="AQ313" s="57"/>
      <c r="AR313" s="57"/>
      <c r="AS313" s="57"/>
      <c r="AT313" s="57"/>
      <c r="AU313" s="57"/>
      <c r="AV313" s="57"/>
      <c r="AW313" s="57"/>
      <c r="AX313" s="57"/>
      <c r="AY313" s="57"/>
      <c r="AZ313" s="57"/>
      <c r="BA313" s="57"/>
      <c r="BB313" s="57"/>
      <c r="BC313" s="57"/>
      <c r="BD313" s="57"/>
      <c r="BE313" s="57"/>
      <c r="BF313" s="57"/>
      <c r="BG313" s="57"/>
      <c r="BH313" s="57"/>
      <c r="BI313" s="57"/>
      <c r="BJ313" s="57"/>
      <c r="BK313" s="57"/>
      <c r="BL313" s="57"/>
      <c r="BM313" s="57"/>
      <c r="BN313" s="57"/>
      <c r="BO313" s="57"/>
      <c r="BP313" s="57"/>
      <c r="BQ313" s="57"/>
      <c r="BR313" s="57"/>
      <c r="BS313" s="57"/>
      <c r="BT313" s="57"/>
      <c r="BU313" s="57"/>
      <c r="BV313" s="57"/>
      <c r="BW313" s="57"/>
      <c r="BX313" s="57"/>
      <c r="BY313" s="57"/>
      <c r="BZ313" s="57"/>
      <c r="CA313" s="57"/>
      <c r="CB313" s="177" t="s">
        <v>705</v>
      </c>
      <c r="CC313" s="177" t="s">
        <v>465</v>
      </c>
      <c r="CD313" s="177" t="s">
        <v>713</v>
      </c>
      <c r="CE313" s="178" t="s">
        <v>714</v>
      </c>
      <c r="CF313" s="57"/>
      <c r="CG313" s="57"/>
    </row>
    <row r="314" spans="5:85" x14ac:dyDescent="0.25">
      <c r="E314" s="179"/>
      <c r="F314" s="180"/>
      <c r="G314" s="179"/>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7"/>
      <c r="AI314" s="57"/>
      <c r="AJ314" s="57"/>
      <c r="AK314" s="57"/>
      <c r="AL314" s="57"/>
      <c r="AM314" s="57"/>
      <c r="AN314" s="57"/>
      <c r="AO314" s="57"/>
      <c r="AP314" s="57"/>
      <c r="AQ314" s="57"/>
      <c r="AR314" s="57"/>
      <c r="AS314" s="57"/>
      <c r="AT314" s="57"/>
      <c r="AU314" s="57"/>
      <c r="AV314" s="57"/>
      <c r="AW314" s="57"/>
      <c r="AX314" s="57"/>
      <c r="AY314" s="57"/>
      <c r="AZ314" s="57"/>
      <c r="BA314" s="57"/>
      <c r="BB314" s="57"/>
      <c r="BC314" s="57"/>
      <c r="BD314" s="57"/>
      <c r="BE314" s="57"/>
      <c r="BF314" s="57"/>
      <c r="BG314" s="57"/>
      <c r="BH314" s="57"/>
      <c r="BI314" s="57"/>
      <c r="BJ314" s="57"/>
      <c r="BK314" s="57"/>
      <c r="BL314" s="57"/>
      <c r="BM314" s="57"/>
      <c r="BN314" s="57"/>
      <c r="BO314" s="57"/>
      <c r="BP314" s="57"/>
      <c r="BQ314" s="57"/>
      <c r="BR314" s="57"/>
      <c r="BS314" s="57"/>
      <c r="BT314" s="57"/>
      <c r="BU314" s="57"/>
      <c r="BV314" s="57"/>
      <c r="BW314" s="57"/>
      <c r="BX314" s="57"/>
      <c r="BY314" s="57"/>
      <c r="BZ314" s="57"/>
      <c r="CA314" s="57"/>
      <c r="CB314" s="177" t="s">
        <v>705</v>
      </c>
      <c r="CC314" s="177" t="s">
        <v>466</v>
      </c>
      <c r="CD314" s="177" t="s">
        <v>713</v>
      </c>
      <c r="CE314" s="178" t="s">
        <v>714</v>
      </c>
      <c r="CF314" s="57"/>
      <c r="CG314" s="57"/>
    </row>
    <row r="315" spans="5:85" x14ac:dyDescent="0.25">
      <c r="E315" s="179"/>
      <c r="F315" s="180"/>
      <c r="G315" s="179"/>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7"/>
      <c r="AH315" s="57"/>
      <c r="AI315" s="57"/>
      <c r="AJ315" s="57"/>
      <c r="AK315" s="57"/>
      <c r="AL315" s="57"/>
      <c r="AM315" s="57"/>
      <c r="AN315" s="57"/>
      <c r="AO315" s="57"/>
      <c r="AP315" s="57"/>
      <c r="AQ315" s="57"/>
      <c r="AR315" s="57"/>
      <c r="AS315" s="57"/>
      <c r="AT315" s="57"/>
      <c r="AU315" s="57"/>
      <c r="AV315" s="57"/>
      <c r="AW315" s="57"/>
      <c r="AX315" s="57"/>
      <c r="AY315" s="57"/>
      <c r="AZ315" s="57"/>
      <c r="BA315" s="57"/>
      <c r="BB315" s="57"/>
      <c r="BC315" s="57"/>
      <c r="BD315" s="57"/>
      <c r="BE315" s="57"/>
      <c r="BF315" s="57"/>
      <c r="BG315" s="57"/>
      <c r="BH315" s="57"/>
      <c r="BI315" s="57"/>
      <c r="BJ315" s="57"/>
      <c r="BK315" s="57"/>
      <c r="BL315" s="57"/>
      <c r="BM315" s="57"/>
      <c r="BN315" s="57"/>
      <c r="BO315" s="57"/>
      <c r="BP315" s="57"/>
      <c r="BQ315" s="57"/>
      <c r="BR315" s="57"/>
      <c r="BS315" s="57"/>
      <c r="BT315" s="57"/>
      <c r="BU315" s="57"/>
      <c r="BV315" s="57"/>
      <c r="BW315" s="57"/>
      <c r="BX315" s="57"/>
      <c r="BY315" s="57"/>
      <c r="BZ315" s="57"/>
      <c r="CA315" s="57"/>
      <c r="CB315" s="177" t="s">
        <v>705</v>
      </c>
      <c r="CC315" s="177" t="s">
        <v>467</v>
      </c>
      <c r="CD315" s="177" t="s">
        <v>713</v>
      </c>
      <c r="CE315" s="178" t="s">
        <v>714</v>
      </c>
      <c r="CF315" s="57"/>
      <c r="CG315" s="57"/>
    </row>
    <row r="316" spans="5:85" x14ac:dyDescent="0.25">
      <c r="E316" s="179"/>
      <c r="F316" s="180"/>
      <c r="G316" s="179"/>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7"/>
      <c r="AI316" s="57"/>
      <c r="AJ316" s="57"/>
      <c r="AK316" s="57"/>
      <c r="AL316" s="57"/>
      <c r="AM316" s="57"/>
      <c r="AN316" s="57"/>
      <c r="AO316" s="57"/>
      <c r="AP316" s="57"/>
      <c r="AQ316" s="57"/>
      <c r="AR316" s="57"/>
      <c r="AS316" s="57"/>
      <c r="AT316" s="57"/>
      <c r="AU316" s="57"/>
      <c r="AV316" s="57"/>
      <c r="AW316" s="57"/>
      <c r="AX316" s="57"/>
      <c r="AY316" s="57"/>
      <c r="AZ316" s="57"/>
      <c r="BA316" s="57"/>
      <c r="BB316" s="57"/>
      <c r="BC316" s="57"/>
      <c r="BD316" s="57"/>
      <c r="BE316" s="57"/>
      <c r="BF316" s="57"/>
      <c r="BG316" s="57"/>
      <c r="BH316" s="57"/>
      <c r="BI316" s="57"/>
      <c r="BJ316" s="57"/>
      <c r="BK316" s="57"/>
      <c r="BL316" s="57"/>
      <c r="BM316" s="57"/>
      <c r="BN316" s="57"/>
      <c r="BO316" s="57"/>
      <c r="BP316" s="57"/>
      <c r="BQ316" s="57"/>
      <c r="BR316" s="57"/>
      <c r="BS316" s="57"/>
      <c r="BT316" s="57"/>
      <c r="BU316" s="57"/>
      <c r="BV316" s="57"/>
      <c r="BW316" s="57"/>
      <c r="BX316" s="57"/>
      <c r="BY316" s="57"/>
      <c r="BZ316" s="57"/>
      <c r="CA316" s="57"/>
      <c r="CB316" s="177" t="s">
        <v>705</v>
      </c>
      <c r="CC316" s="177" t="s">
        <v>468</v>
      </c>
      <c r="CD316" s="177" t="s">
        <v>713</v>
      </c>
      <c r="CE316" s="178" t="s">
        <v>714</v>
      </c>
      <c r="CF316" s="57"/>
      <c r="CG316" s="57"/>
    </row>
    <row r="317" spans="5:85" x14ac:dyDescent="0.25">
      <c r="E317" s="179"/>
      <c r="F317" s="180"/>
      <c r="G317" s="179"/>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7"/>
      <c r="AI317" s="57"/>
      <c r="AJ317" s="57"/>
      <c r="AK317" s="57"/>
      <c r="AL317" s="57"/>
      <c r="AM317" s="57"/>
      <c r="AN317" s="57"/>
      <c r="AO317" s="57"/>
      <c r="AP317" s="57"/>
      <c r="AQ317" s="57"/>
      <c r="AR317" s="57"/>
      <c r="AS317" s="57"/>
      <c r="AT317" s="57"/>
      <c r="AU317" s="57"/>
      <c r="AV317" s="57"/>
      <c r="AW317" s="57"/>
      <c r="AX317" s="57"/>
      <c r="AY317" s="57"/>
      <c r="AZ317" s="57"/>
      <c r="BA317" s="57"/>
      <c r="BB317" s="57"/>
      <c r="BC317" s="57"/>
      <c r="BD317" s="57"/>
      <c r="BE317" s="57"/>
      <c r="BF317" s="57"/>
      <c r="BG317" s="57"/>
      <c r="BH317" s="57"/>
      <c r="BI317" s="57"/>
      <c r="BJ317" s="57"/>
      <c r="BK317" s="57"/>
      <c r="BL317" s="57"/>
      <c r="BM317" s="57"/>
      <c r="BN317" s="57"/>
      <c r="BO317" s="57"/>
      <c r="BP317" s="57"/>
      <c r="BQ317" s="57"/>
      <c r="BR317" s="57"/>
      <c r="BS317" s="57"/>
      <c r="BT317" s="57"/>
      <c r="BU317" s="57"/>
      <c r="BV317" s="57"/>
      <c r="BW317" s="57"/>
      <c r="BX317" s="57"/>
      <c r="BY317" s="57"/>
      <c r="BZ317" s="57"/>
      <c r="CA317" s="57"/>
      <c r="CB317" s="177" t="s">
        <v>705</v>
      </c>
      <c r="CC317" s="177" t="s">
        <v>469</v>
      </c>
      <c r="CD317" s="177" t="s">
        <v>713</v>
      </c>
      <c r="CE317" s="178" t="s">
        <v>714</v>
      </c>
      <c r="CF317" s="57"/>
      <c r="CG317" s="57"/>
    </row>
    <row r="318" spans="5:85" x14ac:dyDescent="0.25">
      <c r="E318" s="179"/>
      <c r="F318" s="180"/>
      <c r="G318" s="179"/>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7"/>
      <c r="AH318" s="57"/>
      <c r="AI318" s="57"/>
      <c r="AJ318" s="57"/>
      <c r="AK318" s="57"/>
      <c r="AL318" s="57"/>
      <c r="AM318" s="57"/>
      <c r="AN318" s="57"/>
      <c r="AO318" s="57"/>
      <c r="AP318" s="57"/>
      <c r="AQ318" s="57"/>
      <c r="AR318" s="57"/>
      <c r="AS318" s="57"/>
      <c r="AT318" s="57"/>
      <c r="AU318" s="57"/>
      <c r="AV318" s="57"/>
      <c r="AW318" s="57"/>
      <c r="AX318" s="57"/>
      <c r="AY318" s="57"/>
      <c r="AZ318" s="57"/>
      <c r="BA318" s="57"/>
      <c r="BB318" s="57"/>
      <c r="BC318" s="57"/>
      <c r="BD318" s="57"/>
      <c r="BE318" s="57"/>
      <c r="BF318" s="57"/>
      <c r="BG318" s="57"/>
      <c r="BH318" s="57"/>
      <c r="BI318" s="57"/>
      <c r="BJ318" s="57"/>
      <c r="BK318" s="57"/>
      <c r="BL318" s="57"/>
      <c r="BM318" s="57"/>
      <c r="BN318" s="57"/>
      <c r="BO318" s="57"/>
      <c r="BP318" s="57"/>
      <c r="BQ318" s="57"/>
      <c r="BR318" s="57"/>
      <c r="BS318" s="57"/>
      <c r="BT318" s="57"/>
      <c r="BU318" s="57"/>
      <c r="BV318" s="57"/>
      <c r="BW318" s="57"/>
      <c r="BX318" s="57"/>
      <c r="BY318" s="57"/>
      <c r="BZ318" s="57"/>
      <c r="CA318" s="57"/>
      <c r="CB318" s="177" t="s">
        <v>705</v>
      </c>
      <c r="CC318" s="177" t="s">
        <v>470</v>
      </c>
      <c r="CD318" s="177" t="s">
        <v>713</v>
      </c>
      <c r="CE318" s="178" t="s">
        <v>714</v>
      </c>
      <c r="CF318" s="57"/>
      <c r="CG318" s="57"/>
    </row>
    <row r="319" spans="5:85" x14ac:dyDescent="0.25">
      <c r="E319" s="179"/>
      <c r="F319" s="180"/>
      <c r="G319" s="179"/>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7"/>
      <c r="AI319" s="57"/>
      <c r="AJ319" s="57"/>
      <c r="AK319" s="57"/>
      <c r="AL319" s="57"/>
      <c r="AM319" s="57"/>
      <c r="AN319" s="57"/>
      <c r="AO319" s="57"/>
      <c r="AP319" s="57"/>
      <c r="AQ319" s="57"/>
      <c r="AR319" s="57"/>
      <c r="AS319" s="57"/>
      <c r="AT319" s="57"/>
      <c r="AU319" s="57"/>
      <c r="AV319" s="57"/>
      <c r="AW319" s="57"/>
      <c r="AX319" s="57"/>
      <c r="AY319" s="57"/>
      <c r="AZ319" s="57"/>
      <c r="BA319" s="57"/>
      <c r="BB319" s="57"/>
      <c r="BC319" s="57"/>
      <c r="BD319" s="57"/>
      <c r="BE319" s="57"/>
      <c r="BF319" s="57"/>
      <c r="BG319" s="57"/>
      <c r="BH319" s="57"/>
      <c r="BI319" s="57"/>
      <c r="BJ319" s="57"/>
      <c r="BK319" s="57"/>
      <c r="BL319" s="57"/>
      <c r="BM319" s="57"/>
      <c r="BN319" s="57"/>
      <c r="BO319" s="57"/>
      <c r="BP319" s="57"/>
      <c r="BQ319" s="57"/>
      <c r="BR319" s="57"/>
      <c r="BS319" s="57"/>
      <c r="BT319" s="57"/>
      <c r="BU319" s="57"/>
      <c r="BV319" s="57"/>
      <c r="BW319" s="57"/>
      <c r="BX319" s="57"/>
      <c r="BY319" s="57"/>
      <c r="BZ319" s="57"/>
      <c r="CA319" s="57"/>
      <c r="CB319" s="177" t="s">
        <v>705</v>
      </c>
      <c r="CC319" s="177" t="s">
        <v>471</v>
      </c>
      <c r="CD319" s="177" t="s">
        <v>713</v>
      </c>
      <c r="CE319" s="178" t="s">
        <v>714</v>
      </c>
      <c r="CF319" s="57"/>
      <c r="CG319" s="57"/>
    </row>
    <row r="320" spans="5:85" x14ac:dyDescent="0.25">
      <c r="E320" s="179"/>
      <c r="F320" s="180"/>
      <c r="G320" s="179"/>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7"/>
      <c r="AH320" s="57"/>
      <c r="AI320" s="57"/>
      <c r="AJ320" s="57"/>
      <c r="AK320" s="57"/>
      <c r="AL320" s="57"/>
      <c r="AM320" s="57"/>
      <c r="AN320" s="57"/>
      <c r="AO320" s="57"/>
      <c r="AP320" s="57"/>
      <c r="AQ320" s="57"/>
      <c r="AR320" s="57"/>
      <c r="AS320" s="57"/>
      <c r="AT320" s="57"/>
      <c r="AU320" s="57"/>
      <c r="AV320" s="57"/>
      <c r="AW320" s="57"/>
      <c r="AX320" s="57"/>
      <c r="AY320" s="57"/>
      <c r="AZ320" s="57"/>
      <c r="BA320" s="57"/>
      <c r="BB320" s="57"/>
      <c r="BC320" s="57"/>
      <c r="BD320" s="57"/>
      <c r="BE320" s="57"/>
      <c r="BF320" s="57"/>
      <c r="BG320" s="57"/>
      <c r="BH320" s="57"/>
      <c r="BI320" s="57"/>
      <c r="BJ320" s="57"/>
      <c r="BK320" s="57"/>
      <c r="BL320" s="57"/>
      <c r="BM320" s="57"/>
      <c r="BN320" s="57"/>
      <c r="BO320" s="57"/>
      <c r="BP320" s="57"/>
      <c r="BQ320" s="57"/>
      <c r="BR320" s="57"/>
      <c r="BS320" s="57"/>
      <c r="BT320" s="57"/>
      <c r="BU320" s="57"/>
      <c r="BV320" s="57"/>
      <c r="BW320" s="57"/>
      <c r="BX320" s="57"/>
      <c r="BY320" s="57"/>
      <c r="BZ320" s="57"/>
      <c r="CA320" s="57"/>
      <c r="CB320" s="177" t="s">
        <v>705</v>
      </c>
      <c r="CC320" s="177" t="s">
        <v>477</v>
      </c>
      <c r="CD320" s="177" t="s">
        <v>706</v>
      </c>
      <c r="CE320" s="178" t="s">
        <v>707</v>
      </c>
      <c r="CF320" s="57"/>
      <c r="CG320" s="57"/>
    </row>
    <row r="321" spans="5:87" x14ac:dyDescent="0.25">
      <c r="E321" s="179"/>
      <c r="F321" s="180"/>
      <c r="G321" s="179"/>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7"/>
      <c r="AI321" s="57"/>
      <c r="AJ321" s="57"/>
      <c r="AK321" s="57"/>
      <c r="AL321" s="57"/>
      <c r="AM321" s="57"/>
      <c r="AN321" s="57"/>
      <c r="AO321" s="57"/>
      <c r="AP321" s="57"/>
      <c r="AQ321" s="57"/>
      <c r="AR321" s="57"/>
      <c r="AS321" s="57"/>
      <c r="AT321" s="57"/>
      <c r="AU321" s="57"/>
      <c r="AV321" s="57"/>
      <c r="AW321" s="57"/>
      <c r="AX321" s="57"/>
      <c r="AY321" s="57"/>
      <c r="AZ321" s="57"/>
      <c r="BA321" s="57"/>
      <c r="BB321" s="57"/>
      <c r="BC321" s="57"/>
      <c r="BD321" s="57"/>
      <c r="BE321" s="57"/>
      <c r="BF321" s="57"/>
      <c r="BG321" s="57"/>
      <c r="BH321" s="57"/>
      <c r="BI321" s="57"/>
      <c r="BJ321" s="57"/>
      <c r="BK321" s="57"/>
      <c r="BL321" s="57"/>
      <c r="BM321" s="57"/>
      <c r="BN321" s="57"/>
      <c r="BO321" s="57"/>
      <c r="BP321" s="57"/>
      <c r="BQ321" s="57"/>
      <c r="BR321" s="57"/>
      <c r="BS321" s="57"/>
      <c r="BT321" s="57"/>
      <c r="BU321" s="57"/>
      <c r="BV321" s="57"/>
      <c r="BW321" s="57"/>
      <c r="BX321" s="57"/>
      <c r="BY321" s="57"/>
      <c r="BZ321" s="57"/>
      <c r="CA321" s="57"/>
      <c r="CB321" s="177" t="s">
        <v>705</v>
      </c>
      <c r="CC321" s="177" t="s">
        <v>479</v>
      </c>
      <c r="CD321" s="177" t="s">
        <v>706</v>
      </c>
      <c r="CE321" s="178" t="s">
        <v>707</v>
      </c>
      <c r="CF321" s="57"/>
      <c r="CG321" s="57"/>
    </row>
    <row r="322" spans="5:87" x14ac:dyDescent="0.25">
      <c r="E322" s="179"/>
      <c r="F322" s="180"/>
      <c r="G322" s="179"/>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7"/>
      <c r="AI322" s="57"/>
      <c r="AJ322" s="57"/>
      <c r="AK322" s="57"/>
      <c r="AL322" s="57"/>
      <c r="AM322" s="57"/>
      <c r="AN322" s="57"/>
      <c r="AO322" s="57"/>
      <c r="AP322" s="57"/>
      <c r="AQ322" s="57"/>
      <c r="AR322" s="57"/>
      <c r="AS322" s="57"/>
      <c r="AT322" s="57"/>
      <c r="AU322" s="57"/>
      <c r="AV322" s="57"/>
      <c r="AW322" s="57"/>
      <c r="AX322" s="57"/>
      <c r="AY322" s="57"/>
      <c r="AZ322" s="57"/>
      <c r="BA322" s="57"/>
      <c r="BB322" s="57"/>
      <c r="BC322" s="57"/>
      <c r="BD322" s="57"/>
      <c r="BE322" s="57"/>
      <c r="BF322" s="57"/>
      <c r="BG322" s="57"/>
      <c r="BH322" s="57"/>
      <c r="BI322" s="57"/>
      <c r="BJ322" s="57"/>
      <c r="BK322" s="57"/>
      <c r="BL322" s="57"/>
      <c r="BM322" s="57"/>
      <c r="BN322" s="57"/>
      <c r="BO322" s="57"/>
      <c r="BP322" s="57"/>
      <c r="BQ322" s="57"/>
      <c r="BR322" s="57"/>
      <c r="BS322" s="57"/>
      <c r="BT322" s="57"/>
      <c r="BU322" s="57"/>
      <c r="BV322" s="57"/>
      <c r="BW322" s="57"/>
      <c r="BX322" s="57"/>
      <c r="BY322" s="57"/>
      <c r="BZ322" s="57"/>
      <c r="CA322" s="57"/>
      <c r="CB322" s="177" t="s">
        <v>705</v>
      </c>
      <c r="CC322" s="177" t="s">
        <v>480</v>
      </c>
      <c r="CD322" s="177" t="s">
        <v>706</v>
      </c>
      <c r="CE322" s="178" t="s">
        <v>707</v>
      </c>
      <c r="CF322" s="57"/>
      <c r="CG322" s="57"/>
    </row>
    <row r="323" spans="5:87" x14ac:dyDescent="0.25">
      <c r="E323" s="179"/>
      <c r="F323" s="180"/>
      <c r="G323" s="179"/>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7"/>
      <c r="AI323" s="57"/>
      <c r="AJ323" s="57"/>
      <c r="AK323" s="57"/>
      <c r="AL323" s="57"/>
      <c r="AM323" s="57"/>
      <c r="AN323" s="57"/>
      <c r="AO323" s="57"/>
      <c r="AP323" s="57"/>
      <c r="AQ323" s="57"/>
      <c r="AR323" s="57"/>
      <c r="AS323" s="57"/>
      <c r="AT323" s="57"/>
      <c r="AU323" s="57"/>
      <c r="AV323" s="57"/>
      <c r="AW323" s="57"/>
      <c r="AX323" s="57"/>
      <c r="AY323" s="57"/>
      <c r="AZ323" s="57"/>
      <c r="BA323" s="57"/>
      <c r="BB323" s="57"/>
      <c r="BC323" s="57"/>
      <c r="BD323" s="57"/>
      <c r="BE323" s="57"/>
      <c r="BF323" s="57"/>
      <c r="BG323" s="57"/>
      <c r="BH323" s="57"/>
      <c r="BI323" s="57"/>
      <c r="BJ323" s="57"/>
      <c r="BK323" s="57"/>
      <c r="BL323" s="57"/>
      <c r="BM323" s="57"/>
      <c r="BN323" s="57"/>
      <c r="BO323" s="57"/>
      <c r="BP323" s="57"/>
      <c r="BQ323" s="57"/>
      <c r="BR323" s="57"/>
      <c r="BS323" s="57"/>
      <c r="BT323" s="57"/>
      <c r="BU323" s="57"/>
      <c r="BV323" s="57"/>
      <c r="BW323" s="57"/>
      <c r="BX323" s="57"/>
      <c r="BY323" s="57"/>
      <c r="BZ323" s="57"/>
      <c r="CA323" s="57"/>
      <c r="CB323" s="177" t="s">
        <v>705</v>
      </c>
      <c r="CC323" s="177" t="s">
        <v>481</v>
      </c>
      <c r="CD323" s="177" t="s">
        <v>706</v>
      </c>
      <c r="CE323" s="178" t="s">
        <v>707</v>
      </c>
      <c r="CF323" s="57"/>
      <c r="CG323" s="57"/>
    </row>
    <row r="324" spans="5:87" x14ac:dyDescent="0.25">
      <c r="E324" s="179"/>
      <c r="F324" s="180"/>
      <c r="G324" s="179"/>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7"/>
      <c r="AI324" s="57"/>
      <c r="AJ324" s="57"/>
      <c r="AK324" s="57"/>
      <c r="AL324" s="57"/>
      <c r="AM324" s="57"/>
      <c r="AN324" s="57"/>
      <c r="AO324" s="57"/>
      <c r="AP324" s="57"/>
      <c r="AQ324" s="57"/>
      <c r="AR324" s="57"/>
      <c r="AS324" s="57"/>
      <c r="AT324" s="57"/>
      <c r="AU324" s="57"/>
      <c r="AV324" s="57"/>
      <c r="AW324" s="57"/>
      <c r="AX324" s="57"/>
      <c r="AY324" s="57"/>
      <c r="AZ324" s="57"/>
      <c r="BA324" s="57"/>
      <c r="BB324" s="57"/>
      <c r="BC324" s="57"/>
      <c r="BD324" s="57"/>
      <c r="BE324" s="57"/>
      <c r="BF324" s="57"/>
      <c r="BG324" s="57"/>
      <c r="BH324" s="57"/>
      <c r="BI324" s="57"/>
      <c r="BJ324" s="57"/>
      <c r="BK324" s="57"/>
      <c r="BL324" s="57"/>
      <c r="BM324" s="57"/>
      <c r="BN324" s="57"/>
      <c r="BO324" s="57"/>
      <c r="BP324" s="57"/>
      <c r="BQ324" s="57"/>
      <c r="BR324" s="57"/>
      <c r="BS324" s="57"/>
      <c r="BT324" s="57"/>
      <c r="BU324" s="57"/>
      <c r="BV324" s="57"/>
      <c r="BW324" s="57"/>
      <c r="BX324" s="57"/>
      <c r="BY324" s="57"/>
      <c r="BZ324" s="57"/>
      <c r="CA324" s="57"/>
      <c r="CB324" s="177" t="s">
        <v>705</v>
      </c>
      <c r="CC324" s="177" t="s">
        <v>490</v>
      </c>
      <c r="CD324" s="177" t="s">
        <v>708</v>
      </c>
      <c r="CE324" s="178" t="s">
        <v>709</v>
      </c>
      <c r="CF324" s="57"/>
      <c r="CG324" s="57"/>
    </row>
    <row r="325" spans="5:87" x14ac:dyDescent="0.25">
      <c r="E325" s="179"/>
      <c r="F325" s="180"/>
      <c r="G325" s="179"/>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7"/>
      <c r="AH325" s="57"/>
      <c r="AI325" s="57"/>
      <c r="AJ325" s="57"/>
      <c r="AK325" s="57"/>
      <c r="AL325" s="57"/>
      <c r="AM325" s="57"/>
      <c r="AN325" s="57"/>
      <c r="AO325" s="57"/>
      <c r="AP325" s="57"/>
      <c r="AQ325" s="57"/>
      <c r="AR325" s="57"/>
      <c r="AS325" s="57"/>
      <c r="AT325" s="57"/>
      <c r="AU325" s="57"/>
      <c r="AV325" s="57"/>
      <c r="AW325" s="57"/>
      <c r="AX325" s="57"/>
      <c r="AY325" s="57"/>
      <c r="AZ325" s="57"/>
      <c r="BA325" s="57"/>
      <c r="BB325" s="57"/>
      <c r="BC325" s="57"/>
      <c r="BD325" s="57"/>
      <c r="BE325" s="57"/>
      <c r="BF325" s="57"/>
      <c r="BG325" s="57"/>
      <c r="BH325" s="57"/>
      <c r="BI325" s="57"/>
      <c r="BJ325" s="57"/>
      <c r="BK325" s="57"/>
      <c r="BL325" s="57"/>
      <c r="BM325" s="57"/>
      <c r="BN325" s="57"/>
      <c r="BO325" s="57"/>
      <c r="BP325" s="57"/>
      <c r="BQ325" s="57"/>
      <c r="BR325" s="57"/>
      <c r="BS325" s="57"/>
      <c r="BT325" s="57"/>
      <c r="BU325" s="57"/>
      <c r="BV325" s="57"/>
      <c r="BW325" s="57"/>
      <c r="BX325" s="57"/>
      <c r="BY325" s="57"/>
      <c r="BZ325" s="57"/>
      <c r="CA325" s="57"/>
      <c r="CB325" s="57"/>
      <c r="CC325" s="57"/>
      <c r="CD325" s="57"/>
      <c r="CE325" s="57"/>
      <c r="CF325" s="177" t="s">
        <v>705</v>
      </c>
      <c r="CG325" s="177" t="s">
        <v>453</v>
      </c>
      <c r="CH325" s="181" t="s">
        <v>710</v>
      </c>
      <c r="CI325" s="182" t="s">
        <v>711</v>
      </c>
    </row>
    <row r="326" spans="5:87" x14ac:dyDescent="0.25">
      <c r="E326" s="179"/>
      <c r="F326" s="180"/>
      <c r="G326" s="179"/>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7"/>
      <c r="AI326" s="57"/>
      <c r="AJ326" s="57"/>
      <c r="AK326" s="57"/>
      <c r="AL326" s="57"/>
      <c r="AM326" s="57"/>
      <c r="AN326" s="57"/>
      <c r="AO326" s="57"/>
      <c r="AP326" s="57"/>
      <c r="AQ326" s="57"/>
      <c r="AR326" s="57"/>
      <c r="AS326" s="57"/>
      <c r="AT326" s="57"/>
      <c r="AU326" s="57"/>
      <c r="AV326" s="57"/>
      <c r="AW326" s="57"/>
      <c r="AX326" s="57"/>
      <c r="AY326" s="57"/>
      <c r="AZ326" s="57"/>
      <c r="BA326" s="57"/>
      <c r="BB326" s="57"/>
      <c r="BC326" s="57"/>
      <c r="BD326" s="57"/>
      <c r="BE326" s="57"/>
      <c r="BF326" s="57"/>
      <c r="BG326" s="57"/>
      <c r="BH326" s="57"/>
      <c r="BI326" s="57"/>
      <c r="BJ326" s="57"/>
      <c r="BK326" s="57"/>
      <c r="BL326" s="57"/>
      <c r="BM326" s="57"/>
      <c r="BN326" s="57"/>
      <c r="BO326" s="57"/>
      <c r="BP326" s="57"/>
      <c r="BQ326" s="57"/>
      <c r="BR326" s="57"/>
      <c r="BS326" s="57"/>
      <c r="BT326" s="57"/>
      <c r="BU326" s="57"/>
      <c r="BV326" s="57"/>
      <c r="BW326" s="57"/>
      <c r="BX326" s="57"/>
      <c r="BY326" s="57"/>
      <c r="BZ326" s="57"/>
      <c r="CA326" s="57"/>
      <c r="CB326" s="57"/>
      <c r="CC326" s="57"/>
      <c r="CD326" s="57"/>
      <c r="CE326" s="57"/>
      <c r="CF326" s="177" t="s">
        <v>705</v>
      </c>
      <c r="CG326" s="177" t="s">
        <v>454</v>
      </c>
      <c r="CH326" s="181" t="s">
        <v>710</v>
      </c>
      <c r="CI326" s="182" t="s">
        <v>711</v>
      </c>
    </row>
    <row r="327" spans="5:87" x14ac:dyDescent="0.25">
      <c r="E327" s="179"/>
      <c r="F327" s="180"/>
      <c r="G327" s="179"/>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7"/>
      <c r="AI327" s="57"/>
      <c r="AJ327" s="57"/>
      <c r="AK327" s="57"/>
      <c r="AL327" s="57"/>
      <c r="AM327" s="57"/>
      <c r="AN327" s="57"/>
      <c r="AO327" s="57"/>
      <c r="AP327" s="57"/>
      <c r="AQ327" s="57"/>
      <c r="AR327" s="57"/>
      <c r="AS327" s="57"/>
      <c r="AT327" s="57"/>
      <c r="AU327" s="57"/>
      <c r="AV327" s="57"/>
      <c r="AW327" s="57"/>
      <c r="AX327" s="57"/>
      <c r="AY327" s="57"/>
      <c r="AZ327" s="57"/>
      <c r="BA327" s="57"/>
      <c r="BB327" s="57"/>
      <c r="BC327" s="57"/>
      <c r="BD327" s="57"/>
      <c r="BE327" s="57"/>
      <c r="BF327" s="57"/>
      <c r="BG327" s="57"/>
      <c r="BH327" s="57"/>
      <c r="BI327" s="57"/>
      <c r="BJ327" s="57"/>
      <c r="BK327" s="57"/>
      <c r="BL327" s="57"/>
      <c r="BM327" s="57"/>
      <c r="BN327" s="57"/>
      <c r="BO327" s="57"/>
      <c r="BP327" s="57"/>
      <c r="BQ327" s="57"/>
      <c r="BR327" s="57"/>
      <c r="BS327" s="57"/>
      <c r="BT327" s="57"/>
      <c r="BU327" s="57"/>
      <c r="BV327" s="57"/>
      <c r="BW327" s="57"/>
      <c r="BX327" s="57"/>
      <c r="BY327" s="57"/>
      <c r="BZ327" s="57"/>
      <c r="CA327" s="57"/>
      <c r="CB327" s="57"/>
      <c r="CC327" s="57"/>
      <c r="CD327" s="57"/>
      <c r="CE327" s="57"/>
      <c r="CF327" s="177" t="s">
        <v>705</v>
      </c>
      <c r="CG327" s="177" t="s">
        <v>455</v>
      </c>
      <c r="CH327" s="181" t="s">
        <v>710</v>
      </c>
      <c r="CI327" s="182" t="s">
        <v>711</v>
      </c>
    </row>
    <row r="328" spans="5:87" x14ac:dyDescent="0.25">
      <c r="E328" s="179"/>
      <c r="F328" s="180"/>
      <c r="G328" s="179"/>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7"/>
      <c r="AI328" s="57"/>
      <c r="AJ328" s="57"/>
      <c r="AK328" s="57"/>
      <c r="AL328" s="57"/>
      <c r="AM328" s="57"/>
      <c r="AN328" s="57"/>
      <c r="AO328" s="57"/>
      <c r="AP328" s="57"/>
      <c r="AQ328" s="57"/>
      <c r="AR328" s="57"/>
      <c r="AS328" s="57"/>
      <c r="AT328" s="57"/>
      <c r="AU328" s="57"/>
      <c r="AV328" s="57"/>
      <c r="AW328" s="57"/>
      <c r="AX328" s="57"/>
      <c r="AY328" s="57"/>
      <c r="AZ328" s="57"/>
      <c r="BA328" s="57"/>
      <c r="BB328" s="57"/>
      <c r="BC328" s="57"/>
      <c r="BD328" s="57"/>
      <c r="BE328" s="57"/>
      <c r="BF328" s="57"/>
      <c r="BG328" s="57"/>
      <c r="BH328" s="57"/>
      <c r="BI328" s="57"/>
      <c r="BJ328" s="57"/>
      <c r="BK328" s="57"/>
      <c r="BL328" s="57"/>
      <c r="BM328" s="57"/>
      <c r="BN328" s="57"/>
      <c r="BO328" s="57"/>
      <c r="BP328" s="57"/>
      <c r="BQ328" s="57"/>
      <c r="BR328" s="57"/>
      <c r="BS328" s="57"/>
      <c r="BT328" s="57"/>
      <c r="BU328" s="57"/>
      <c r="BV328" s="57"/>
      <c r="BW328" s="57"/>
      <c r="BX328" s="57"/>
      <c r="BY328" s="57"/>
      <c r="BZ328" s="57"/>
      <c r="CA328" s="57"/>
      <c r="CB328" s="57"/>
      <c r="CC328" s="57"/>
      <c r="CD328" s="57"/>
      <c r="CE328" s="57"/>
      <c r="CF328" s="177" t="s">
        <v>705</v>
      </c>
      <c r="CG328" s="177" t="s">
        <v>456</v>
      </c>
      <c r="CH328" s="181" t="s">
        <v>710</v>
      </c>
      <c r="CI328" s="182" t="s">
        <v>711</v>
      </c>
    </row>
    <row r="329" spans="5:87" x14ac:dyDescent="0.25">
      <c r="E329" s="179"/>
      <c r="F329" s="180"/>
      <c r="G329" s="179"/>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7"/>
      <c r="AI329" s="57"/>
      <c r="AJ329" s="57"/>
      <c r="AK329" s="57"/>
      <c r="AL329" s="57"/>
      <c r="AM329" s="57"/>
      <c r="AN329" s="57"/>
      <c r="AO329" s="57"/>
      <c r="AP329" s="57"/>
      <c r="AQ329" s="57"/>
      <c r="AR329" s="57"/>
      <c r="AS329" s="57"/>
      <c r="AT329" s="57"/>
      <c r="AU329" s="57"/>
      <c r="AV329" s="57"/>
      <c r="AW329" s="57"/>
      <c r="AX329" s="57"/>
      <c r="AY329" s="57"/>
      <c r="AZ329" s="57"/>
      <c r="BA329" s="57"/>
      <c r="BB329" s="57"/>
      <c r="BC329" s="57"/>
      <c r="BD329" s="57"/>
      <c r="BE329" s="57"/>
      <c r="BF329" s="57"/>
      <c r="BG329" s="57"/>
      <c r="BH329" s="57"/>
      <c r="BI329" s="57"/>
      <c r="BJ329" s="57"/>
      <c r="BK329" s="57"/>
      <c r="BL329" s="57"/>
      <c r="BM329" s="57"/>
      <c r="BN329" s="57"/>
      <c r="BO329" s="57"/>
      <c r="BP329" s="57"/>
      <c r="BQ329" s="57"/>
      <c r="BR329" s="57"/>
      <c r="BS329" s="57"/>
      <c r="BT329" s="57"/>
      <c r="BU329" s="57"/>
      <c r="BV329" s="57"/>
      <c r="BW329" s="57"/>
      <c r="BX329" s="57"/>
      <c r="BY329" s="57"/>
      <c r="BZ329" s="57"/>
      <c r="CA329" s="57"/>
      <c r="CB329" s="57"/>
      <c r="CC329" s="57"/>
      <c r="CD329" s="57"/>
      <c r="CE329" s="57"/>
      <c r="CF329" s="177" t="s">
        <v>705</v>
      </c>
      <c r="CG329" s="177" t="s">
        <v>457</v>
      </c>
      <c r="CH329" s="181" t="s">
        <v>710</v>
      </c>
      <c r="CI329" s="182" t="s">
        <v>711</v>
      </c>
    </row>
    <row r="330" spans="5:87" x14ac:dyDescent="0.25">
      <c r="E330" s="179"/>
      <c r="F330" s="180"/>
      <c r="G330" s="179"/>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7"/>
      <c r="AI330" s="57"/>
      <c r="AJ330" s="57"/>
      <c r="AK330" s="57"/>
      <c r="AL330" s="57"/>
      <c r="AM330" s="57"/>
      <c r="AN330" s="57"/>
      <c r="AO330" s="57"/>
      <c r="AP330" s="57"/>
      <c r="AQ330" s="57"/>
      <c r="AR330" s="57"/>
      <c r="AS330" s="57"/>
      <c r="AT330" s="57"/>
      <c r="AU330" s="57"/>
      <c r="AV330" s="57"/>
      <c r="AW330" s="57"/>
      <c r="AX330" s="57"/>
      <c r="AY330" s="57"/>
      <c r="AZ330" s="57"/>
      <c r="BA330" s="57"/>
      <c r="BB330" s="57"/>
      <c r="BC330" s="57"/>
      <c r="BD330" s="57"/>
      <c r="BE330" s="57"/>
      <c r="BF330" s="57"/>
      <c r="BG330" s="57"/>
      <c r="BH330" s="57"/>
      <c r="BI330" s="57"/>
      <c r="BJ330" s="57"/>
      <c r="BK330" s="57"/>
      <c r="BL330" s="57"/>
      <c r="BM330" s="57"/>
      <c r="BN330" s="57"/>
      <c r="BO330" s="57"/>
      <c r="BP330" s="57"/>
      <c r="BQ330" s="57"/>
      <c r="BR330" s="57"/>
      <c r="BS330" s="57"/>
      <c r="BT330" s="57"/>
      <c r="BU330" s="57"/>
      <c r="BV330" s="57"/>
      <c r="BW330" s="57"/>
      <c r="BX330" s="57"/>
      <c r="BY330" s="57"/>
      <c r="BZ330" s="57"/>
      <c r="CA330" s="57"/>
      <c r="CB330" s="57"/>
      <c r="CC330" s="57"/>
      <c r="CD330" s="57"/>
      <c r="CE330" s="57"/>
      <c r="CF330" s="177" t="s">
        <v>705</v>
      </c>
      <c r="CG330" s="177" t="s">
        <v>712</v>
      </c>
      <c r="CH330" s="181" t="s">
        <v>710</v>
      </c>
      <c r="CI330" s="182" t="s">
        <v>711</v>
      </c>
    </row>
    <row r="331" spans="5:87" x14ac:dyDescent="0.25">
      <c r="E331" s="179"/>
      <c r="F331" s="180"/>
      <c r="G331" s="179"/>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7"/>
      <c r="AI331" s="57"/>
      <c r="AJ331" s="57"/>
      <c r="AK331" s="57"/>
      <c r="AL331" s="57"/>
      <c r="AM331" s="57"/>
      <c r="AN331" s="57"/>
      <c r="AO331" s="57"/>
      <c r="AP331" s="57"/>
      <c r="AQ331" s="57"/>
      <c r="AR331" s="57"/>
      <c r="AS331" s="57"/>
      <c r="AT331" s="57"/>
      <c r="AU331" s="57"/>
      <c r="AV331" s="57"/>
      <c r="AW331" s="57"/>
      <c r="AX331" s="57"/>
      <c r="AY331" s="57"/>
      <c r="AZ331" s="57"/>
      <c r="BA331" s="57"/>
      <c r="BB331" s="57"/>
      <c r="BC331" s="57"/>
      <c r="BD331" s="57"/>
      <c r="BE331" s="57"/>
      <c r="BF331" s="57"/>
      <c r="BG331" s="57"/>
      <c r="BH331" s="57"/>
      <c r="BI331" s="57"/>
      <c r="BJ331" s="57"/>
      <c r="BK331" s="57"/>
      <c r="BL331" s="57"/>
      <c r="BM331" s="57"/>
      <c r="BN331" s="57"/>
      <c r="BO331" s="57"/>
      <c r="BP331" s="57"/>
      <c r="BQ331" s="57"/>
      <c r="BR331" s="57"/>
      <c r="BS331" s="57"/>
      <c r="BT331" s="57"/>
      <c r="BU331" s="57"/>
      <c r="BV331" s="57"/>
      <c r="BW331" s="57"/>
      <c r="BX331" s="57"/>
      <c r="BY331" s="57"/>
      <c r="BZ331" s="57"/>
      <c r="CA331" s="57"/>
      <c r="CB331" s="57"/>
      <c r="CC331" s="57"/>
      <c r="CD331" s="57"/>
      <c r="CE331" s="57"/>
      <c r="CF331" s="177" t="s">
        <v>705</v>
      </c>
      <c r="CG331" s="177" t="s">
        <v>458</v>
      </c>
      <c r="CH331" s="181" t="s">
        <v>710</v>
      </c>
      <c r="CI331" s="182" t="s">
        <v>711</v>
      </c>
    </row>
    <row r="332" spans="5:87" x14ac:dyDescent="0.25">
      <c r="E332" s="179"/>
      <c r="F332" s="180"/>
      <c r="G332" s="179"/>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7"/>
      <c r="AI332" s="57"/>
      <c r="AJ332" s="57"/>
      <c r="AK332" s="57"/>
      <c r="AL332" s="57"/>
      <c r="AM332" s="57"/>
      <c r="AN332" s="57"/>
      <c r="AO332" s="57"/>
      <c r="AP332" s="57"/>
      <c r="AQ332" s="57"/>
      <c r="AR332" s="57"/>
      <c r="AS332" s="57"/>
      <c r="AT332" s="57"/>
      <c r="AU332" s="57"/>
      <c r="AV332" s="57"/>
      <c r="AW332" s="57"/>
      <c r="AX332" s="57"/>
      <c r="AY332" s="57"/>
      <c r="AZ332" s="57"/>
      <c r="BA332" s="57"/>
      <c r="BB332" s="57"/>
      <c r="BC332" s="57"/>
      <c r="BD332" s="57"/>
      <c r="BE332" s="57"/>
      <c r="BF332" s="57"/>
      <c r="BG332" s="57"/>
      <c r="BH332" s="57"/>
      <c r="BI332" s="57"/>
      <c r="BJ332" s="57"/>
      <c r="BK332" s="57"/>
      <c r="BL332" s="57"/>
      <c r="BM332" s="57"/>
      <c r="BN332" s="57"/>
      <c r="BO332" s="57"/>
      <c r="BP332" s="57"/>
      <c r="BQ332" s="57"/>
      <c r="BR332" s="57"/>
      <c r="BS332" s="57"/>
      <c r="BT332" s="57"/>
      <c r="BU332" s="57"/>
      <c r="BV332" s="57"/>
      <c r="BW332" s="57"/>
      <c r="BX332" s="57"/>
      <c r="BY332" s="57"/>
      <c r="BZ332" s="57"/>
      <c r="CA332" s="57"/>
      <c r="CB332" s="57"/>
      <c r="CC332" s="57"/>
      <c r="CD332" s="57"/>
      <c r="CE332" s="57"/>
      <c r="CF332" s="177" t="s">
        <v>705</v>
      </c>
      <c r="CG332" s="177" t="s">
        <v>459</v>
      </c>
      <c r="CH332" s="181" t="s">
        <v>710</v>
      </c>
      <c r="CI332" s="182" t="s">
        <v>711</v>
      </c>
    </row>
    <row r="333" spans="5:87" x14ac:dyDescent="0.25">
      <c r="E333" s="179"/>
      <c r="F333" s="180"/>
      <c r="G333" s="179"/>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7"/>
      <c r="AI333" s="57"/>
      <c r="AJ333" s="57"/>
      <c r="AK333" s="57"/>
      <c r="AL333" s="57"/>
      <c r="AM333" s="57"/>
      <c r="AN333" s="57"/>
      <c r="AO333" s="57"/>
      <c r="AP333" s="57"/>
      <c r="AQ333" s="57"/>
      <c r="AR333" s="57"/>
      <c r="AS333" s="57"/>
      <c r="AT333" s="57"/>
      <c r="AU333" s="57"/>
      <c r="AV333" s="57"/>
      <c r="AW333" s="57"/>
      <c r="AX333" s="57"/>
      <c r="AY333" s="57"/>
      <c r="AZ333" s="57"/>
      <c r="BA333" s="57"/>
      <c r="BB333" s="57"/>
      <c r="BC333" s="57"/>
      <c r="BD333" s="57"/>
      <c r="BE333" s="57"/>
      <c r="BF333" s="57"/>
      <c r="BG333" s="57"/>
      <c r="BH333" s="57"/>
      <c r="BI333" s="57"/>
      <c r="BJ333" s="57"/>
      <c r="BK333" s="57"/>
      <c r="BL333" s="57"/>
      <c r="BM333" s="57"/>
      <c r="BN333" s="57"/>
      <c r="BO333" s="57"/>
      <c r="BP333" s="57"/>
      <c r="BQ333" s="57"/>
      <c r="BR333" s="57"/>
      <c r="BS333" s="57"/>
      <c r="BT333" s="57"/>
      <c r="BU333" s="57"/>
      <c r="BV333" s="57"/>
      <c r="BW333" s="57"/>
      <c r="BX333" s="57"/>
      <c r="BY333" s="57"/>
      <c r="BZ333" s="57"/>
      <c r="CA333" s="57"/>
      <c r="CB333" s="57"/>
      <c r="CC333" s="57"/>
      <c r="CD333" s="57"/>
      <c r="CE333" s="57"/>
      <c r="CF333" s="177" t="s">
        <v>705</v>
      </c>
      <c r="CG333" s="177" t="s">
        <v>463</v>
      </c>
      <c r="CH333" s="181" t="s">
        <v>713</v>
      </c>
      <c r="CI333" s="182" t="s">
        <v>714</v>
      </c>
    </row>
    <row r="334" spans="5:87" x14ac:dyDescent="0.25">
      <c r="E334" s="179"/>
      <c r="F334" s="180"/>
      <c r="G334" s="179"/>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7"/>
      <c r="AI334" s="57"/>
      <c r="AJ334" s="57"/>
      <c r="AK334" s="57"/>
      <c r="AL334" s="57"/>
      <c r="AM334" s="57"/>
      <c r="AN334" s="57"/>
      <c r="AO334" s="57"/>
      <c r="AP334" s="57"/>
      <c r="AQ334" s="57"/>
      <c r="AR334" s="57"/>
      <c r="AS334" s="57"/>
      <c r="AT334" s="57"/>
      <c r="AU334" s="57"/>
      <c r="AV334" s="57"/>
      <c r="AW334" s="57"/>
      <c r="AX334" s="57"/>
      <c r="AY334" s="57"/>
      <c r="AZ334" s="57"/>
      <c r="BA334" s="57"/>
      <c r="BB334" s="57"/>
      <c r="BC334" s="57"/>
      <c r="BD334" s="57"/>
      <c r="BE334" s="57"/>
      <c r="BF334" s="57"/>
      <c r="BG334" s="57"/>
      <c r="BH334" s="57"/>
      <c r="BI334" s="57"/>
      <c r="BJ334" s="57"/>
      <c r="BK334" s="57"/>
      <c r="BL334" s="57"/>
      <c r="BM334" s="57"/>
      <c r="BN334" s="57"/>
      <c r="BO334" s="57"/>
      <c r="BP334" s="57"/>
      <c r="BQ334" s="57"/>
      <c r="BR334" s="57"/>
      <c r="BS334" s="57"/>
      <c r="BT334" s="57"/>
      <c r="BU334" s="57"/>
      <c r="BV334" s="57"/>
      <c r="BW334" s="57"/>
      <c r="BX334" s="57"/>
      <c r="BY334" s="57"/>
      <c r="BZ334" s="57"/>
      <c r="CA334" s="57"/>
      <c r="CB334" s="57"/>
      <c r="CC334" s="57"/>
      <c r="CD334" s="57"/>
      <c r="CE334" s="57"/>
      <c r="CF334" s="177" t="s">
        <v>705</v>
      </c>
      <c r="CG334" s="177" t="s">
        <v>464</v>
      </c>
      <c r="CH334" s="181" t="s">
        <v>713</v>
      </c>
      <c r="CI334" s="182" t="s">
        <v>714</v>
      </c>
    </row>
    <row r="335" spans="5:87" x14ac:dyDescent="0.25">
      <c r="E335" s="179"/>
      <c r="F335" s="180"/>
      <c r="G335" s="179"/>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7"/>
      <c r="AI335" s="57"/>
      <c r="AJ335" s="57"/>
      <c r="AK335" s="57"/>
      <c r="AL335" s="57"/>
      <c r="AM335" s="57"/>
      <c r="AN335" s="57"/>
      <c r="AO335" s="57"/>
      <c r="AP335" s="57"/>
      <c r="AQ335" s="57"/>
      <c r="AR335" s="57"/>
      <c r="AS335" s="57"/>
      <c r="AT335" s="57"/>
      <c r="AU335" s="57"/>
      <c r="AV335" s="57"/>
      <c r="AW335" s="57"/>
      <c r="AX335" s="57"/>
      <c r="AY335" s="57"/>
      <c r="AZ335" s="57"/>
      <c r="BA335" s="57"/>
      <c r="BB335" s="57"/>
      <c r="BC335" s="57"/>
      <c r="BD335" s="57"/>
      <c r="BE335" s="57"/>
      <c r="BF335" s="57"/>
      <c r="BG335" s="57"/>
      <c r="BH335" s="57"/>
      <c r="BI335" s="57"/>
      <c r="BJ335" s="57"/>
      <c r="BK335" s="57"/>
      <c r="BL335" s="57"/>
      <c r="BM335" s="57"/>
      <c r="BN335" s="57"/>
      <c r="BO335" s="57"/>
      <c r="BP335" s="57"/>
      <c r="BQ335" s="57"/>
      <c r="BR335" s="57"/>
      <c r="BS335" s="57"/>
      <c r="BT335" s="57"/>
      <c r="BU335" s="57"/>
      <c r="BV335" s="57"/>
      <c r="BW335" s="57"/>
      <c r="BX335" s="57"/>
      <c r="BY335" s="57"/>
      <c r="BZ335" s="57"/>
      <c r="CA335" s="57"/>
      <c r="CB335" s="57"/>
      <c r="CC335" s="57"/>
      <c r="CD335" s="57"/>
      <c r="CE335" s="57"/>
      <c r="CF335" s="177" t="s">
        <v>705</v>
      </c>
      <c r="CG335" s="177" t="s">
        <v>465</v>
      </c>
      <c r="CH335" s="181" t="s">
        <v>713</v>
      </c>
      <c r="CI335" s="182" t="s">
        <v>714</v>
      </c>
    </row>
    <row r="336" spans="5:87" x14ac:dyDescent="0.25">
      <c r="E336" s="179"/>
      <c r="F336" s="180"/>
      <c r="G336" s="179"/>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7"/>
      <c r="AI336" s="57"/>
      <c r="AJ336" s="57"/>
      <c r="AK336" s="57"/>
      <c r="AL336" s="57"/>
      <c r="AM336" s="57"/>
      <c r="AN336" s="57"/>
      <c r="AO336" s="57"/>
      <c r="AP336" s="57"/>
      <c r="AQ336" s="57"/>
      <c r="AR336" s="57"/>
      <c r="AS336" s="57"/>
      <c r="AT336" s="57"/>
      <c r="AU336" s="57"/>
      <c r="AV336" s="57"/>
      <c r="AW336" s="57"/>
      <c r="AX336" s="57"/>
      <c r="AY336" s="57"/>
      <c r="AZ336" s="57"/>
      <c r="BA336" s="57"/>
      <c r="BB336" s="57"/>
      <c r="BC336" s="57"/>
      <c r="BD336" s="57"/>
      <c r="BE336" s="57"/>
      <c r="BF336" s="57"/>
      <c r="BG336" s="57"/>
      <c r="BH336" s="57"/>
      <c r="BI336" s="57"/>
      <c r="BJ336" s="57"/>
      <c r="BK336" s="57"/>
      <c r="BL336" s="57"/>
      <c r="BM336" s="57"/>
      <c r="BN336" s="57"/>
      <c r="BO336" s="57"/>
      <c r="BP336" s="57"/>
      <c r="BQ336" s="57"/>
      <c r="BR336" s="57"/>
      <c r="BS336" s="57"/>
      <c r="BT336" s="57"/>
      <c r="BU336" s="57"/>
      <c r="BV336" s="57"/>
      <c r="BW336" s="57"/>
      <c r="BX336" s="57"/>
      <c r="BY336" s="57"/>
      <c r="BZ336" s="57"/>
      <c r="CA336" s="57"/>
      <c r="CB336" s="57"/>
      <c r="CC336" s="57"/>
      <c r="CD336" s="57"/>
      <c r="CE336" s="57"/>
      <c r="CF336" s="177" t="s">
        <v>705</v>
      </c>
      <c r="CG336" s="177" t="s">
        <v>466</v>
      </c>
      <c r="CH336" s="181" t="s">
        <v>713</v>
      </c>
      <c r="CI336" s="182" t="s">
        <v>714</v>
      </c>
    </row>
    <row r="337" spans="5:91" x14ac:dyDescent="0.25">
      <c r="E337" s="179"/>
      <c r="F337" s="180"/>
      <c r="G337" s="179"/>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7"/>
      <c r="AI337" s="57"/>
      <c r="AJ337" s="57"/>
      <c r="AK337" s="57"/>
      <c r="AL337" s="57"/>
      <c r="AM337" s="57"/>
      <c r="AN337" s="57"/>
      <c r="AO337" s="57"/>
      <c r="AP337" s="57"/>
      <c r="AQ337" s="57"/>
      <c r="AR337" s="57"/>
      <c r="AS337" s="57"/>
      <c r="AT337" s="57"/>
      <c r="AU337" s="57"/>
      <c r="AV337" s="57"/>
      <c r="AW337" s="57"/>
      <c r="AX337" s="57"/>
      <c r="AY337" s="57"/>
      <c r="AZ337" s="57"/>
      <c r="BA337" s="57"/>
      <c r="BB337" s="57"/>
      <c r="BC337" s="57"/>
      <c r="BD337" s="57"/>
      <c r="BE337" s="57"/>
      <c r="BF337" s="57"/>
      <c r="BG337" s="57"/>
      <c r="BH337" s="57"/>
      <c r="BI337" s="57"/>
      <c r="BJ337" s="57"/>
      <c r="BK337" s="57"/>
      <c r="BL337" s="57"/>
      <c r="BM337" s="57"/>
      <c r="BN337" s="57"/>
      <c r="BO337" s="57"/>
      <c r="BP337" s="57"/>
      <c r="BQ337" s="57"/>
      <c r="BR337" s="57"/>
      <c r="BS337" s="57"/>
      <c r="BT337" s="57"/>
      <c r="BU337" s="57"/>
      <c r="BV337" s="57"/>
      <c r="BW337" s="57"/>
      <c r="BX337" s="57"/>
      <c r="BY337" s="57"/>
      <c r="BZ337" s="57"/>
      <c r="CA337" s="57"/>
      <c r="CB337" s="57"/>
      <c r="CC337" s="57"/>
      <c r="CD337" s="57"/>
      <c r="CE337" s="57"/>
      <c r="CF337" s="177" t="s">
        <v>705</v>
      </c>
      <c r="CG337" s="177" t="s">
        <v>467</v>
      </c>
      <c r="CH337" s="181" t="s">
        <v>713</v>
      </c>
      <c r="CI337" s="182" t="s">
        <v>714</v>
      </c>
    </row>
    <row r="338" spans="5:91" x14ac:dyDescent="0.25">
      <c r="E338" s="179"/>
      <c r="F338" s="180"/>
      <c r="G338" s="179"/>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7"/>
      <c r="AI338" s="57"/>
      <c r="AJ338" s="57"/>
      <c r="AK338" s="57"/>
      <c r="AL338" s="57"/>
      <c r="AM338" s="57"/>
      <c r="AN338" s="57"/>
      <c r="AO338" s="57"/>
      <c r="AP338" s="57"/>
      <c r="AQ338" s="57"/>
      <c r="AR338" s="57"/>
      <c r="AS338" s="57"/>
      <c r="AT338" s="57"/>
      <c r="AU338" s="57"/>
      <c r="AV338" s="57"/>
      <c r="AW338" s="57"/>
      <c r="AX338" s="57"/>
      <c r="AY338" s="57"/>
      <c r="AZ338" s="57"/>
      <c r="BA338" s="57"/>
      <c r="BB338" s="57"/>
      <c r="BC338" s="57"/>
      <c r="BD338" s="57"/>
      <c r="BE338" s="57"/>
      <c r="BF338" s="57"/>
      <c r="BG338" s="57"/>
      <c r="BH338" s="57"/>
      <c r="BI338" s="57"/>
      <c r="BJ338" s="57"/>
      <c r="BK338" s="57"/>
      <c r="BL338" s="57"/>
      <c r="BM338" s="57"/>
      <c r="BN338" s="57"/>
      <c r="BO338" s="57"/>
      <c r="BP338" s="57"/>
      <c r="BQ338" s="57"/>
      <c r="BR338" s="57"/>
      <c r="BS338" s="57"/>
      <c r="BT338" s="57"/>
      <c r="BU338" s="57"/>
      <c r="BV338" s="57"/>
      <c r="BW338" s="57"/>
      <c r="BX338" s="57"/>
      <c r="BY338" s="57"/>
      <c r="BZ338" s="57"/>
      <c r="CA338" s="57"/>
      <c r="CB338" s="57"/>
      <c r="CC338" s="57"/>
      <c r="CD338" s="57"/>
      <c r="CE338" s="57"/>
      <c r="CF338" s="177" t="s">
        <v>705</v>
      </c>
      <c r="CG338" s="177" t="s">
        <v>468</v>
      </c>
      <c r="CH338" s="181" t="s">
        <v>713</v>
      </c>
      <c r="CI338" s="182" t="s">
        <v>714</v>
      </c>
    </row>
    <row r="339" spans="5:91" x14ac:dyDescent="0.25">
      <c r="E339" s="179"/>
      <c r="F339" s="180"/>
      <c r="G339" s="179"/>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7"/>
      <c r="AH339" s="57"/>
      <c r="AI339" s="57"/>
      <c r="AJ339" s="57"/>
      <c r="AK339" s="57"/>
      <c r="AL339" s="57"/>
      <c r="AM339" s="57"/>
      <c r="AN339" s="57"/>
      <c r="AO339" s="57"/>
      <c r="AP339" s="57"/>
      <c r="AQ339" s="57"/>
      <c r="AR339" s="57"/>
      <c r="AS339" s="57"/>
      <c r="AT339" s="57"/>
      <c r="AU339" s="57"/>
      <c r="AV339" s="57"/>
      <c r="AW339" s="57"/>
      <c r="AX339" s="57"/>
      <c r="AY339" s="57"/>
      <c r="AZ339" s="57"/>
      <c r="BA339" s="57"/>
      <c r="BB339" s="57"/>
      <c r="BC339" s="57"/>
      <c r="BD339" s="57"/>
      <c r="BE339" s="57"/>
      <c r="BF339" s="57"/>
      <c r="BG339" s="57"/>
      <c r="BH339" s="57"/>
      <c r="BI339" s="57"/>
      <c r="BJ339" s="57"/>
      <c r="BK339" s="57"/>
      <c r="BL339" s="57"/>
      <c r="BM339" s="57"/>
      <c r="BN339" s="57"/>
      <c r="BO339" s="57"/>
      <c r="BP339" s="57"/>
      <c r="BQ339" s="57"/>
      <c r="BR339" s="57"/>
      <c r="BS339" s="57"/>
      <c r="BT339" s="57"/>
      <c r="BU339" s="57"/>
      <c r="BV339" s="57"/>
      <c r="BW339" s="57"/>
      <c r="BX339" s="57"/>
      <c r="BY339" s="57"/>
      <c r="BZ339" s="57"/>
      <c r="CA339" s="57"/>
      <c r="CB339" s="57"/>
      <c r="CC339" s="57"/>
      <c r="CD339" s="57"/>
      <c r="CE339" s="57"/>
      <c r="CF339" s="177" t="s">
        <v>705</v>
      </c>
      <c r="CG339" s="177" t="s">
        <v>469</v>
      </c>
      <c r="CH339" s="181" t="s">
        <v>713</v>
      </c>
      <c r="CI339" s="182" t="s">
        <v>714</v>
      </c>
    </row>
    <row r="340" spans="5:91" x14ac:dyDescent="0.25">
      <c r="E340" s="179"/>
      <c r="F340" s="180"/>
      <c r="G340" s="179"/>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7"/>
      <c r="AI340" s="57"/>
      <c r="AJ340" s="57"/>
      <c r="AK340" s="57"/>
      <c r="AL340" s="57"/>
      <c r="AM340" s="57"/>
      <c r="AN340" s="57"/>
      <c r="AO340" s="57"/>
      <c r="AP340" s="57"/>
      <c r="AQ340" s="57"/>
      <c r="AR340" s="57"/>
      <c r="AS340" s="57"/>
      <c r="AT340" s="57"/>
      <c r="AU340" s="57"/>
      <c r="AV340" s="57"/>
      <c r="AW340" s="57"/>
      <c r="AX340" s="57"/>
      <c r="AY340" s="57"/>
      <c r="AZ340" s="57"/>
      <c r="BA340" s="57"/>
      <c r="BB340" s="57"/>
      <c r="BC340" s="57"/>
      <c r="BD340" s="57"/>
      <c r="BE340" s="57"/>
      <c r="BF340" s="57"/>
      <c r="BG340" s="57"/>
      <c r="BH340" s="57"/>
      <c r="BI340" s="57"/>
      <c r="BJ340" s="57"/>
      <c r="BK340" s="57"/>
      <c r="BL340" s="57"/>
      <c r="BM340" s="57"/>
      <c r="BN340" s="57"/>
      <c r="BO340" s="57"/>
      <c r="BP340" s="57"/>
      <c r="BQ340" s="57"/>
      <c r="BR340" s="57"/>
      <c r="BS340" s="57"/>
      <c r="BT340" s="57"/>
      <c r="BU340" s="57"/>
      <c r="BV340" s="57"/>
      <c r="BW340" s="57"/>
      <c r="BX340" s="57"/>
      <c r="BY340" s="57"/>
      <c r="BZ340" s="57"/>
      <c r="CA340" s="57"/>
      <c r="CB340" s="57"/>
      <c r="CC340" s="57"/>
      <c r="CD340" s="57"/>
      <c r="CE340" s="57"/>
      <c r="CF340" s="177" t="s">
        <v>705</v>
      </c>
      <c r="CG340" s="177" t="s">
        <v>470</v>
      </c>
      <c r="CH340" s="181" t="s">
        <v>713</v>
      </c>
      <c r="CI340" s="182" t="s">
        <v>714</v>
      </c>
    </row>
    <row r="341" spans="5:91" x14ac:dyDescent="0.25">
      <c r="E341" s="179"/>
      <c r="F341" s="180"/>
      <c r="G341" s="179"/>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7"/>
      <c r="AI341" s="57"/>
      <c r="AJ341" s="57"/>
      <c r="AK341" s="57"/>
      <c r="AL341" s="57"/>
      <c r="AM341" s="57"/>
      <c r="AN341" s="57"/>
      <c r="AO341" s="57"/>
      <c r="AP341" s="57"/>
      <c r="AQ341" s="57"/>
      <c r="AR341" s="57"/>
      <c r="AS341" s="57"/>
      <c r="AT341" s="57"/>
      <c r="AU341" s="57"/>
      <c r="AV341" s="57"/>
      <c r="AW341" s="57"/>
      <c r="AX341" s="57"/>
      <c r="AY341" s="57"/>
      <c r="AZ341" s="57"/>
      <c r="BA341" s="57"/>
      <c r="BB341" s="57"/>
      <c r="BC341" s="57"/>
      <c r="BD341" s="57"/>
      <c r="BE341" s="57"/>
      <c r="BF341" s="57"/>
      <c r="BG341" s="57"/>
      <c r="BH341" s="57"/>
      <c r="BI341" s="57"/>
      <c r="BJ341" s="57"/>
      <c r="BK341" s="57"/>
      <c r="BL341" s="57"/>
      <c r="BM341" s="57"/>
      <c r="BN341" s="57"/>
      <c r="BO341" s="57"/>
      <c r="BP341" s="57"/>
      <c r="BQ341" s="57"/>
      <c r="BR341" s="57"/>
      <c r="BS341" s="57"/>
      <c r="BT341" s="57"/>
      <c r="BU341" s="57"/>
      <c r="BV341" s="57"/>
      <c r="BW341" s="57"/>
      <c r="BX341" s="57"/>
      <c r="BY341" s="57"/>
      <c r="BZ341" s="57"/>
      <c r="CA341" s="57"/>
      <c r="CB341" s="57"/>
      <c r="CC341" s="57"/>
      <c r="CD341" s="57"/>
      <c r="CE341" s="57"/>
      <c r="CF341" s="177" t="s">
        <v>705</v>
      </c>
      <c r="CG341" s="177" t="s">
        <v>471</v>
      </c>
      <c r="CH341" s="181" t="s">
        <v>713</v>
      </c>
      <c r="CI341" s="182" t="s">
        <v>714</v>
      </c>
    </row>
    <row r="342" spans="5:91" x14ac:dyDescent="0.25">
      <c r="E342" s="179"/>
      <c r="F342" s="180"/>
      <c r="G342" s="179"/>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7"/>
      <c r="AI342" s="57"/>
      <c r="AJ342" s="57"/>
      <c r="AK342" s="57"/>
      <c r="AL342" s="57"/>
      <c r="AM342" s="57"/>
      <c r="AN342" s="57"/>
      <c r="AO342" s="57"/>
      <c r="AP342" s="57"/>
      <c r="AQ342" s="57"/>
      <c r="AR342" s="57"/>
      <c r="AS342" s="57"/>
      <c r="AT342" s="57"/>
      <c r="AU342" s="57"/>
      <c r="AV342" s="57"/>
      <c r="AW342" s="57"/>
      <c r="AX342" s="57"/>
      <c r="AY342" s="57"/>
      <c r="AZ342" s="57"/>
      <c r="BA342" s="57"/>
      <c r="BB342" s="57"/>
      <c r="BC342" s="57"/>
      <c r="BD342" s="57"/>
      <c r="BE342" s="57"/>
      <c r="BF342" s="57"/>
      <c r="BG342" s="57"/>
      <c r="BH342" s="57"/>
      <c r="BI342" s="57"/>
      <c r="BJ342" s="57"/>
      <c r="BK342" s="57"/>
      <c r="BL342" s="57"/>
      <c r="BM342" s="57"/>
      <c r="BN342" s="57"/>
      <c r="BO342" s="57"/>
      <c r="BP342" s="57"/>
      <c r="BQ342" s="57"/>
      <c r="BR342" s="57"/>
      <c r="BS342" s="57"/>
      <c r="BT342" s="57"/>
      <c r="BU342" s="57"/>
      <c r="BV342" s="57"/>
      <c r="BW342" s="57"/>
      <c r="BX342" s="57"/>
      <c r="BY342" s="57"/>
      <c r="BZ342" s="57"/>
      <c r="CA342" s="57"/>
      <c r="CB342" s="57"/>
      <c r="CC342" s="57"/>
      <c r="CD342" s="57"/>
      <c r="CE342" s="57"/>
      <c r="CF342" s="177" t="s">
        <v>705</v>
      </c>
      <c r="CG342" s="177" t="s">
        <v>477</v>
      </c>
      <c r="CH342" s="181" t="s">
        <v>706</v>
      </c>
      <c r="CI342" s="182" t="s">
        <v>707</v>
      </c>
    </row>
    <row r="343" spans="5:91" x14ac:dyDescent="0.25">
      <c r="E343" s="179"/>
      <c r="F343" s="180"/>
      <c r="G343" s="179"/>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7"/>
      <c r="AI343" s="57"/>
      <c r="AJ343" s="57"/>
      <c r="AK343" s="57"/>
      <c r="AL343" s="57"/>
      <c r="AM343" s="57"/>
      <c r="AN343" s="57"/>
      <c r="AO343" s="57"/>
      <c r="AP343" s="57"/>
      <c r="AQ343" s="57"/>
      <c r="AR343" s="57"/>
      <c r="AS343" s="57"/>
      <c r="AT343" s="57"/>
      <c r="AU343" s="57"/>
      <c r="AV343" s="57"/>
      <c r="AW343" s="57"/>
      <c r="AX343" s="57"/>
      <c r="AY343" s="57"/>
      <c r="AZ343" s="57"/>
      <c r="BA343" s="57"/>
      <c r="BB343" s="57"/>
      <c r="BC343" s="57"/>
      <c r="BD343" s="57"/>
      <c r="BE343" s="57"/>
      <c r="BF343" s="57"/>
      <c r="BG343" s="57"/>
      <c r="BH343" s="57"/>
      <c r="BI343" s="57"/>
      <c r="BJ343" s="57"/>
      <c r="BK343" s="57"/>
      <c r="BL343" s="57"/>
      <c r="BM343" s="57"/>
      <c r="BN343" s="57"/>
      <c r="BO343" s="57"/>
      <c r="BP343" s="57"/>
      <c r="BQ343" s="57"/>
      <c r="BR343" s="57"/>
      <c r="BS343" s="57"/>
      <c r="BT343" s="57"/>
      <c r="BU343" s="57"/>
      <c r="BV343" s="57"/>
      <c r="BW343" s="57"/>
      <c r="BX343" s="57"/>
      <c r="BY343" s="57"/>
      <c r="BZ343" s="57"/>
      <c r="CA343" s="57"/>
      <c r="CB343" s="57"/>
      <c r="CC343" s="57"/>
      <c r="CD343" s="57"/>
      <c r="CE343" s="57"/>
      <c r="CF343" s="177" t="s">
        <v>705</v>
      </c>
      <c r="CG343" s="177" t="s">
        <v>479</v>
      </c>
      <c r="CH343" s="181" t="s">
        <v>706</v>
      </c>
      <c r="CI343" s="182" t="s">
        <v>707</v>
      </c>
    </row>
    <row r="344" spans="5:91" x14ac:dyDescent="0.25">
      <c r="E344" s="179"/>
      <c r="F344" s="180"/>
      <c r="G344" s="179"/>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7"/>
      <c r="AI344" s="57"/>
      <c r="AJ344" s="57"/>
      <c r="AK344" s="57"/>
      <c r="AL344" s="57"/>
      <c r="AM344" s="57"/>
      <c r="AN344" s="57"/>
      <c r="AO344" s="57"/>
      <c r="AP344" s="57"/>
      <c r="AQ344" s="57"/>
      <c r="AR344" s="57"/>
      <c r="AS344" s="57"/>
      <c r="AT344" s="57"/>
      <c r="AU344" s="57"/>
      <c r="AV344" s="57"/>
      <c r="AW344" s="57"/>
      <c r="AX344" s="57"/>
      <c r="AY344" s="57"/>
      <c r="AZ344" s="57"/>
      <c r="BA344" s="57"/>
      <c r="BB344" s="57"/>
      <c r="BC344" s="57"/>
      <c r="BD344" s="57"/>
      <c r="BE344" s="57"/>
      <c r="BF344" s="57"/>
      <c r="BG344" s="57"/>
      <c r="BH344" s="57"/>
      <c r="BI344" s="57"/>
      <c r="BJ344" s="57"/>
      <c r="BK344" s="57"/>
      <c r="BL344" s="57"/>
      <c r="BM344" s="57"/>
      <c r="BN344" s="57"/>
      <c r="BO344" s="57"/>
      <c r="BP344" s="57"/>
      <c r="BQ344" s="57"/>
      <c r="BR344" s="57"/>
      <c r="BS344" s="57"/>
      <c r="BT344" s="57"/>
      <c r="BU344" s="57"/>
      <c r="BV344" s="57"/>
      <c r="BW344" s="57"/>
      <c r="BX344" s="57"/>
      <c r="BY344" s="57"/>
      <c r="BZ344" s="57"/>
      <c r="CA344" s="57"/>
      <c r="CB344" s="57"/>
      <c r="CC344" s="57"/>
      <c r="CD344" s="57"/>
      <c r="CE344" s="57"/>
      <c r="CF344" s="177" t="s">
        <v>705</v>
      </c>
      <c r="CG344" s="177" t="s">
        <v>480</v>
      </c>
      <c r="CH344" s="181" t="s">
        <v>706</v>
      </c>
      <c r="CI344" s="182" t="s">
        <v>707</v>
      </c>
    </row>
    <row r="345" spans="5:91" x14ac:dyDescent="0.25">
      <c r="E345" s="179"/>
      <c r="F345" s="180"/>
      <c r="G345" s="179"/>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7"/>
      <c r="AI345" s="57"/>
      <c r="AJ345" s="57"/>
      <c r="AK345" s="57"/>
      <c r="AL345" s="57"/>
      <c r="AM345" s="57"/>
      <c r="AN345" s="57"/>
      <c r="AO345" s="57"/>
      <c r="AP345" s="57"/>
      <c r="AQ345" s="57"/>
      <c r="AR345" s="57"/>
      <c r="AS345" s="57"/>
      <c r="AT345" s="57"/>
      <c r="AU345" s="57"/>
      <c r="AV345" s="57"/>
      <c r="AW345" s="57"/>
      <c r="AX345" s="57"/>
      <c r="AY345" s="57"/>
      <c r="AZ345" s="57"/>
      <c r="BA345" s="57"/>
      <c r="BB345" s="57"/>
      <c r="BC345" s="57"/>
      <c r="BD345" s="57"/>
      <c r="BE345" s="57"/>
      <c r="BF345" s="57"/>
      <c r="BG345" s="57"/>
      <c r="BH345" s="57"/>
      <c r="BI345" s="57"/>
      <c r="BJ345" s="57"/>
      <c r="BK345" s="57"/>
      <c r="BL345" s="57"/>
      <c r="BM345" s="57"/>
      <c r="BN345" s="57"/>
      <c r="BO345" s="57"/>
      <c r="BP345" s="57"/>
      <c r="BQ345" s="57"/>
      <c r="BR345" s="57"/>
      <c r="BS345" s="57"/>
      <c r="BT345" s="57"/>
      <c r="BU345" s="57"/>
      <c r="BV345" s="57"/>
      <c r="BW345" s="57"/>
      <c r="BX345" s="57"/>
      <c r="BY345" s="57"/>
      <c r="BZ345" s="57"/>
      <c r="CA345" s="57"/>
      <c r="CB345" s="57"/>
      <c r="CC345" s="57"/>
      <c r="CD345" s="57"/>
      <c r="CE345" s="57"/>
      <c r="CF345" s="177" t="s">
        <v>705</v>
      </c>
      <c r="CG345" s="177" t="s">
        <v>481</v>
      </c>
      <c r="CH345" s="181" t="s">
        <v>706</v>
      </c>
      <c r="CI345" s="182" t="s">
        <v>707</v>
      </c>
    </row>
    <row r="346" spans="5:91" x14ac:dyDescent="0.25">
      <c r="E346" s="179"/>
      <c r="F346" s="180"/>
      <c r="G346" s="179"/>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7"/>
      <c r="AI346" s="57"/>
      <c r="AJ346" s="57"/>
      <c r="AK346" s="57"/>
      <c r="AL346" s="57"/>
      <c r="AM346" s="57"/>
      <c r="AN346" s="57"/>
      <c r="AO346" s="57"/>
      <c r="AP346" s="57"/>
      <c r="AQ346" s="57"/>
      <c r="AR346" s="57"/>
      <c r="AS346" s="57"/>
      <c r="AT346" s="57"/>
      <c r="AU346" s="57"/>
      <c r="AV346" s="57"/>
      <c r="AW346" s="57"/>
      <c r="AX346" s="57"/>
      <c r="AY346" s="57"/>
      <c r="AZ346" s="57"/>
      <c r="BA346" s="57"/>
      <c r="BB346" s="57"/>
      <c r="BC346" s="57"/>
      <c r="BD346" s="57"/>
      <c r="BE346" s="57"/>
      <c r="BF346" s="57"/>
      <c r="BG346" s="57"/>
      <c r="BH346" s="57"/>
      <c r="BI346" s="57"/>
      <c r="BJ346" s="57"/>
      <c r="BK346" s="57"/>
      <c r="BL346" s="57"/>
      <c r="BM346" s="57"/>
      <c r="BN346" s="57"/>
      <c r="BO346" s="57"/>
      <c r="BP346" s="57"/>
      <c r="BQ346" s="57"/>
      <c r="BR346" s="57"/>
      <c r="BS346" s="57"/>
      <c r="BT346" s="57"/>
      <c r="BU346" s="57"/>
      <c r="BV346" s="57"/>
      <c r="BW346" s="57"/>
      <c r="BX346" s="57"/>
      <c r="BY346" s="57"/>
      <c r="BZ346" s="57"/>
      <c r="CA346" s="57"/>
      <c r="CB346" s="57"/>
      <c r="CC346" s="57"/>
      <c r="CD346" s="57"/>
      <c r="CE346" s="57"/>
      <c r="CF346" s="177" t="s">
        <v>705</v>
      </c>
      <c r="CG346" s="177" t="s">
        <v>490</v>
      </c>
      <c r="CH346" s="181" t="s">
        <v>708</v>
      </c>
      <c r="CI346" s="182" t="s">
        <v>709</v>
      </c>
    </row>
    <row r="347" spans="5:91" x14ac:dyDescent="0.25">
      <c r="E347" s="179"/>
      <c r="F347" s="180"/>
      <c r="G347" s="179"/>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7"/>
      <c r="AI347" s="57"/>
      <c r="AJ347" s="57"/>
      <c r="AK347" s="57"/>
      <c r="AL347" s="57"/>
      <c r="AM347" s="57"/>
      <c r="AN347" s="57"/>
      <c r="AO347" s="57"/>
      <c r="AP347" s="57"/>
      <c r="AQ347" s="57"/>
      <c r="AR347" s="57"/>
      <c r="AS347" s="57"/>
      <c r="AT347" s="57"/>
      <c r="AU347" s="57"/>
      <c r="AV347" s="57"/>
      <c r="AW347" s="57"/>
      <c r="AX347" s="57"/>
      <c r="AY347" s="57"/>
      <c r="AZ347" s="57"/>
      <c r="BA347" s="57"/>
      <c r="BB347" s="57"/>
      <c r="BC347" s="57"/>
      <c r="BD347" s="57"/>
      <c r="BE347" s="57"/>
      <c r="BF347" s="57"/>
      <c r="BG347" s="57"/>
      <c r="BH347" s="57"/>
      <c r="BI347" s="57"/>
      <c r="BJ347" s="57"/>
      <c r="BK347" s="57"/>
      <c r="BL347" s="57"/>
      <c r="BM347" s="57"/>
      <c r="BN347" s="57"/>
      <c r="BO347" s="57"/>
      <c r="BP347" s="57"/>
      <c r="BQ347" s="57"/>
      <c r="BR347" s="57"/>
      <c r="BS347" s="57"/>
      <c r="BT347" s="57"/>
      <c r="BU347" s="57"/>
      <c r="BV347" s="57"/>
      <c r="BW347" s="57"/>
      <c r="BX347" s="57"/>
      <c r="BY347" s="57"/>
      <c r="BZ347" s="57"/>
      <c r="CA347" s="57"/>
      <c r="CB347" s="57"/>
      <c r="CC347" s="57"/>
      <c r="CD347" s="57"/>
      <c r="CE347" s="57"/>
      <c r="CF347" s="57"/>
      <c r="CG347" s="57"/>
      <c r="CJ347" s="183" t="s">
        <v>705</v>
      </c>
      <c r="CK347" s="183" t="s">
        <v>453</v>
      </c>
      <c r="CL347" s="183" t="s">
        <v>710</v>
      </c>
      <c r="CM347" s="182" t="s">
        <v>711</v>
      </c>
    </row>
    <row r="348" spans="5:91" x14ac:dyDescent="0.25">
      <c r="E348" s="179"/>
      <c r="F348" s="180"/>
      <c r="G348" s="179"/>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7"/>
      <c r="AI348" s="57"/>
      <c r="AJ348" s="57"/>
      <c r="AK348" s="57"/>
      <c r="AL348" s="57"/>
      <c r="AM348" s="57"/>
      <c r="AN348" s="57"/>
      <c r="AO348" s="57"/>
      <c r="AP348" s="57"/>
      <c r="AQ348" s="57"/>
      <c r="AR348" s="57"/>
      <c r="AS348" s="57"/>
      <c r="AT348" s="57"/>
      <c r="AU348" s="57"/>
      <c r="AV348" s="57"/>
      <c r="AW348" s="57"/>
      <c r="AX348" s="57"/>
      <c r="AY348" s="57"/>
      <c r="AZ348" s="57"/>
      <c r="BA348" s="57"/>
      <c r="BB348" s="57"/>
      <c r="BC348" s="57"/>
      <c r="BD348" s="57"/>
      <c r="BE348" s="57"/>
      <c r="BF348" s="57"/>
      <c r="BG348" s="57"/>
      <c r="BH348" s="57"/>
      <c r="BI348" s="57"/>
      <c r="BJ348" s="57"/>
      <c r="BK348" s="57"/>
      <c r="BL348" s="57"/>
      <c r="BM348" s="57"/>
      <c r="BN348" s="57"/>
      <c r="BO348" s="57"/>
      <c r="BP348" s="57"/>
      <c r="BQ348" s="57"/>
      <c r="BR348" s="57"/>
      <c r="BS348" s="57"/>
      <c r="BT348" s="57"/>
      <c r="BU348" s="57"/>
      <c r="BV348" s="57"/>
      <c r="BW348" s="57"/>
      <c r="BX348" s="57"/>
      <c r="BY348" s="57"/>
      <c r="BZ348" s="57"/>
      <c r="CA348" s="57"/>
      <c r="CB348" s="57"/>
      <c r="CC348" s="57"/>
      <c r="CD348" s="57"/>
      <c r="CE348" s="57"/>
      <c r="CF348" s="57"/>
      <c r="CG348" s="57"/>
      <c r="CJ348" s="183" t="s">
        <v>705</v>
      </c>
      <c r="CK348" s="183" t="s">
        <v>454</v>
      </c>
      <c r="CL348" s="183" t="s">
        <v>710</v>
      </c>
      <c r="CM348" s="182" t="s">
        <v>711</v>
      </c>
    </row>
    <row r="349" spans="5:91" x14ac:dyDescent="0.25">
      <c r="E349" s="179"/>
      <c r="F349" s="180"/>
      <c r="G349" s="179"/>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7"/>
      <c r="AI349" s="57"/>
      <c r="AJ349" s="57"/>
      <c r="AK349" s="57"/>
      <c r="AL349" s="57"/>
      <c r="AM349" s="57"/>
      <c r="AN349" s="57"/>
      <c r="AO349" s="57"/>
      <c r="AP349" s="57"/>
      <c r="AQ349" s="57"/>
      <c r="AR349" s="57"/>
      <c r="AS349" s="57"/>
      <c r="AT349" s="57"/>
      <c r="AU349" s="57"/>
      <c r="AV349" s="57"/>
      <c r="AW349" s="57"/>
      <c r="AX349" s="57"/>
      <c r="AY349" s="57"/>
      <c r="AZ349" s="57"/>
      <c r="BA349" s="57"/>
      <c r="BB349" s="57"/>
      <c r="BC349" s="57"/>
      <c r="BD349" s="57"/>
      <c r="BE349" s="57"/>
      <c r="BF349" s="57"/>
      <c r="BG349" s="57"/>
      <c r="BH349" s="57"/>
      <c r="BI349" s="57"/>
      <c r="BJ349" s="57"/>
      <c r="BK349" s="57"/>
      <c r="BL349" s="57"/>
      <c r="BM349" s="57"/>
      <c r="BN349" s="57"/>
      <c r="BO349" s="57"/>
      <c r="BP349" s="57"/>
      <c r="BQ349" s="57"/>
      <c r="BR349" s="57"/>
      <c r="BS349" s="57"/>
      <c r="BT349" s="57"/>
      <c r="BU349" s="57"/>
      <c r="BV349" s="57"/>
      <c r="BW349" s="57"/>
      <c r="BX349" s="57"/>
      <c r="BY349" s="57"/>
      <c r="BZ349" s="57"/>
      <c r="CA349" s="57"/>
      <c r="CB349" s="57"/>
      <c r="CC349" s="57"/>
      <c r="CD349" s="57"/>
      <c r="CE349" s="57"/>
      <c r="CF349" s="57"/>
      <c r="CG349" s="57"/>
      <c r="CJ349" s="183" t="s">
        <v>705</v>
      </c>
      <c r="CK349" s="183" t="s">
        <v>455</v>
      </c>
      <c r="CL349" s="183" t="s">
        <v>710</v>
      </c>
      <c r="CM349" s="182" t="s">
        <v>711</v>
      </c>
    </row>
    <row r="350" spans="5:91" x14ac:dyDescent="0.25">
      <c r="E350" s="179"/>
      <c r="F350" s="180"/>
      <c r="G350" s="179"/>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7"/>
      <c r="AI350" s="57"/>
      <c r="AJ350" s="57"/>
      <c r="AK350" s="57"/>
      <c r="AL350" s="57"/>
      <c r="AM350" s="57"/>
      <c r="AN350" s="57"/>
      <c r="AO350" s="57"/>
      <c r="AP350" s="57"/>
      <c r="AQ350" s="57"/>
      <c r="AR350" s="57"/>
      <c r="AS350" s="57"/>
      <c r="AT350" s="57"/>
      <c r="AU350" s="57"/>
      <c r="AV350" s="57"/>
      <c r="AW350" s="57"/>
      <c r="AX350" s="57"/>
      <c r="AY350" s="57"/>
      <c r="AZ350" s="57"/>
      <c r="BA350" s="57"/>
      <c r="BB350" s="57"/>
      <c r="BC350" s="57"/>
      <c r="BD350" s="57"/>
      <c r="BE350" s="57"/>
      <c r="BF350" s="57"/>
      <c r="BG350" s="57"/>
      <c r="BH350" s="57"/>
      <c r="BI350" s="57"/>
      <c r="BJ350" s="57"/>
      <c r="BK350" s="57"/>
      <c r="BL350" s="57"/>
      <c r="BM350" s="57"/>
      <c r="BN350" s="57"/>
      <c r="BO350" s="57"/>
      <c r="BP350" s="57"/>
      <c r="BQ350" s="57"/>
      <c r="BR350" s="57"/>
      <c r="BS350" s="57"/>
      <c r="BT350" s="57"/>
      <c r="BU350" s="57"/>
      <c r="BV350" s="57"/>
      <c r="BW350" s="57"/>
      <c r="BX350" s="57"/>
      <c r="BY350" s="57"/>
      <c r="BZ350" s="57"/>
      <c r="CA350" s="57"/>
      <c r="CB350" s="57"/>
      <c r="CC350" s="57"/>
      <c r="CD350" s="57"/>
      <c r="CE350" s="57"/>
      <c r="CF350" s="57"/>
      <c r="CG350" s="57"/>
      <c r="CJ350" s="183" t="s">
        <v>705</v>
      </c>
      <c r="CK350" s="183" t="s">
        <v>456</v>
      </c>
      <c r="CL350" s="183" t="s">
        <v>710</v>
      </c>
      <c r="CM350" s="182" t="s">
        <v>711</v>
      </c>
    </row>
    <row r="351" spans="5:91" x14ac:dyDescent="0.25">
      <c r="E351" s="179"/>
      <c r="F351" s="180"/>
      <c r="G351" s="179"/>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7"/>
      <c r="AI351" s="57"/>
      <c r="AJ351" s="57"/>
      <c r="AK351" s="57"/>
      <c r="AL351" s="57"/>
      <c r="AM351" s="57"/>
      <c r="AN351" s="57"/>
      <c r="AO351" s="57"/>
      <c r="AP351" s="57"/>
      <c r="AQ351" s="57"/>
      <c r="AR351" s="57"/>
      <c r="AS351" s="57"/>
      <c r="AT351" s="57"/>
      <c r="AU351" s="57"/>
      <c r="AV351" s="57"/>
      <c r="AW351" s="57"/>
      <c r="AX351" s="57"/>
      <c r="AY351" s="57"/>
      <c r="AZ351" s="57"/>
      <c r="BA351" s="57"/>
      <c r="BB351" s="57"/>
      <c r="BC351" s="57"/>
      <c r="BD351" s="57"/>
      <c r="BE351" s="57"/>
      <c r="BF351" s="57"/>
      <c r="BG351" s="57"/>
      <c r="BH351" s="57"/>
      <c r="BI351" s="57"/>
      <c r="BJ351" s="57"/>
      <c r="BK351" s="57"/>
      <c r="BL351" s="57"/>
      <c r="BM351" s="57"/>
      <c r="BN351" s="57"/>
      <c r="BO351" s="57"/>
      <c r="BP351" s="57"/>
      <c r="BQ351" s="57"/>
      <c r="BR351" s="57"/>
      <c r="BS351" s="57"/>
      <c r="BT351" s="57"/>
      <c r="BU351" s="57"/>
      <c r="BV351" s="57"/>
      <c r="BW351" s="57"/>
      <c r="BX351" s="57"/>
      <c r="BY351" s="57"/>
      <c r="BZ351" s="57"/>
      <c r="CA351" s="57"/>
      <c r="CB351" s="57"/>
      <c r="CC351" s="57"/>
      <c r="CD351" s="57"/>
      <c r="CE351" s="57"/>
      <c r="CF351" s="57"/>
      <c r="CG351" s="57"/>
      <c r="CJ351" s="183" t="s">
        <v>705</v>
      </c>
      <c r="CK351" s="183" t="s">
        <v>457</v>
      </c>
      <c r="CL351" s="183" t="s">
        <v>710</v>
      </c>
      <c r="CM351" s="182" t="s">
        <v>711</v>
      </c>
    </row>
    <row r="352" spans="5:91" x14ac:dyDescent="0.25">
      <c r="E352" s="179"/>
      <c r="F352" s="180"/>
      <c r="G352" s="179"/>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7"/>
      <c r="AI352" s="57"/>
      <c r="AJ352" s="57"/>
      <c r="AK352" s="57"/>
      <c r="AL352" s="57"/>
      <c r="AM352" s="57"/>
      <c r="AN352" s="57"/>
      <c r="AO352" s="57"/>
      <c r="AP352" s="57"/>
      <c r="AQ352" s="57"/>
      <c r="AR352" s="57"/>
      <c r="AS352" s="57"/>
      <c r="AT352" s="57"/>
      <c r="AU352" s="57"/>
      <c r="AV352" s="57"/>
      <c r="AW352" s="57"/>
      <c r="AX352" s="57"/>
      <c r="AY352" s="57"/>
      <c r="AZ352" s="57"/>
      <c r="BA352" s="57"/>
      <c r="BB352" s="57"/>
      <c r="BC352" s="57"/>
      <c r="BD352" s="57"/>
      <c r="BE352" s="57"/>
      <c r="BF352" s="57"/>
      <c r="BG352" s="57"/>
      <c r="BH352" s="57"/>
      <c r="BI352" s="57"/>
      <c r="BJ352" s="57"/>
      <c r="BK352" s="57"/>
      <c r="BL352" s="57"/>
      <c r="BM352" s="57"/>
      <c r="BN352" s="57"/>
      <c r="BO352" s="57"/>
      <c r="BP352" s="57"/>
      <c r="BQ352" s="57"/>
      <c r="BR352" s="57"/>
      <c r="BS352" s="57"/>
      <c r="BT352" s="57"/>
      <c r="BU352" s="57"/>
      <c r="BV352" s="57"/>
      <c r="BW352" s="57"/>
      <c r="BX352" s="57"/>
      <c r="BY352" s="57"/>
      <c r="BZ352" s="57"/>
      <c r="CA352" s="57"/>
      <c r="CB352" s="57"/>
      <c r="CC352" s="57"/>
      <c r="CD352" s="57"/>
      <c r="CE352" s="57"/>
      <c r="CF352" s="57"/>
      <c r="CG352" s="57"/>
      <c r="CJ352" s="183" t="s">
        <v>705</v>
      </c>
      <c r="CK352" s="183" t="s">
        <v>712</v>
      </c>
      <c r="CL352" s="183" t="s">
        <v>710</v>
      </c>
      <c r="CM352" s="182" t="s">
        <v>711</v>
      </c>
    </row>
    <row r="353" spans="5:91" x14ac:dyDescent="0.25">
      <c r="E353" s="179"/>
      <c r="F353" s="180"/>
      <c r="G353" s="179"/>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7"/>
      <c r="AI353" s="57"/>
      <c r="AJ353" s="57"/>
      <c r="AK353" s="57"/>
      <c r="AL353" s="57"/>
      <c r="AM353" s="57"/>
      <c r="AN353" s="57"/>
      <c r="AO353" s="57"/>
      <c r="AP353" s="57"/>
      <c r="AQ353" s="57"/>
      <c r="AR353" s="57"/>
      <c r="AS353" s="57"/>
      <c r="AT353" s="57"/>
      <c r="AU353" s="57"/>
      <c r="AV353" s="57"/>
      <c r="AW353" s="57"/>
      <c r="AX353" s="57"/>
      <c r="AY353" s="57"/>
      <c r="AZ353" s="57"/>
      <c r="BA353" s="57"/>
      <c r="BB353" s="57"/>
      <c r="BC353" s="57"/>
      <c r="BD353" s="57"/>
      <c r="BE353" s="57"/>
      <c r="BF353" s="57"/>
      <c r="BG353" s="57"/>
      <c r="BH353" s="57"/>
      <c r="BI353" s="57"/>
      <c r="BJ353" s="57"/>
      <c r="BK353" s="57"/>
      <c r="BL353" s="57"/>
      <c r="BM353" s="57"/>
      <c r="BN353" s="57"/>
      <c r="BO353" s="57"/>
      <c r="BP353" s="57"/>
      <c r="BQ353" s="57"/>
      <c r="BR353" s="57"/>
      <c r="BS353" s="57"/>
      <c r="BT353" s="57"/>
      <c r="BU353" s="57"/>
      <c r="BV353" s="57"/>
      <c r="BW353" s="57"/>
      <c r="BX353" s="57"/>
      <c r="BY353" s="57"/>
      <c r="BZ353" s="57"/>
      <c r="CA353" s="57"/>
      <c r="CB353" s="57"/>
      <c r="CC353" s="57"/>
      <c r="CD353" s="57"/>
      <c r="CE353" s="57"/>
      <c r="CF353" s="57"/>
      <c r="CG353" s="57"/>
      <c r="CJ353" s="183" t="s">
        <v>705</v>
      </c>
      <c r="CK353" s="183" t="s">
        <v>458</v>
      </c>
      <c r="CL353" s="183" t="s">
        <v>710</v>
      </c>
      <c r="CM353" s="182" t="s">
        <v>711</v>
      </c>
    </row>
    <row r="354" spans="5:91" x14ac:dyDescent="0.25">
      <c r="E354" s="179"/>
      <c r="F354" s="180"/>
      <c r="G354" s="179"/>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7"/>
      <c r="AI354" s="57"/>
      <c r="AJ354" s="57"/>
      <c r="AK354" s="57"/>
      <c r="AL354" s="57"/>
      <c r="AM354" s="57"/>
      <c r="AN354" s="57"/>
      <c r="AO354" s="57"/>
      <c r="AP354" s="57"/>
      <c r="AQ354" s="57"/>
      <c r="AR354" s="57"/>
      <c r="AS354" s="57"/>
      <c r="AT354" s="57"/>
      <c r="AU354" s="57"/>
      <c r="AV354" s="57"/>
      <c r="AW354" s="57"/>
      <c r="AX354" s="57"/>
      <c r="AY354" s="57"/>
      <c r="AZ354" s="57"/>
      <c r="BA354" s="57"/>
      <c r="BB354" s="57"/>
      <c r="BC354" s="57"/>
      <c r="BD354" s="57"/>
      <c r="BE354" s="57"/>
      <c r="BF354" s="57"/>
      <c r="BG354" s="57"/>
      <c r="BH354" s="57"/>
      <c r="BI354" s="57"/>
      <c r="BJ354" s="57"/>
      <c r="BK354" s="57"/>
      <c r="BL354" s="57"/>
      <c r="BM354" s="57"/>
      <c r="BN354" s="57"/>
      <c r="BO354" s="57"/>
      <c r="BP354" s="57"/>
      <c r="BQ354" s="57"/>
      <c r="BR354" s="57"/>
      <c r="BS354" s="57"/>
      <c r="BT354" s="57"/>
      <c r="BU354" s="57"/>
      <c r="BV354" s="57"/>
      <c r="BW354" s="57"/>
      <c r="BX354" s="57"/>
      <c r="BY354" s="57"/>
      <c r="BZ354" s="57"/>
      <c r="CA354" s="57"/>
      <c r="CB354" s="57"/>
      <c r="CC354" s="57"/>
      <c r="CD354" s="57"/>
      <c r="CE354" s="57"/>
      <c r="CF354" s="57"/>
      <c r="CG354" s="57"/>
      <c r="CJ354" s="183" t="s">
        <v>705</v>
      </c>
      <c r="CK354" s="183" t="s">
        <v>459</v>
      </c>
      <c r="CL354" s="183" t="s">
        <v>710</v>
      </c>
      <c r="CM354" s="182" t="s">
        <v>711</v>
      </c>
    </row>
    <row r="355" spans="5:91" x14ac:dyDescent="0.25">
      <c r="E355" s="179"/>
      <c r="F355" s="180"/>
      <c r="G355" s="179"/>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7"/>
      <c r="AI355" s="57"/>
      <c r="AJ355" s="57"/>
      <c r="AK355" s="57"/>
      <c r="AL355" s="57"/>
      <c r="AM355" s="57"/>
      <c r="AN355" s="57"/>
      <c r="AO355" s="57"/>
      <c r="AP355" s="57"/>
      <c r="AQ355" s="57"/>
      <c r="AR355" s="57"/>
      <c r="AS355" s="57"/>
      <c r="AT355" s="57"/>
      <c r="AU355" s="57"/>
      <c r="AV355" s="57"/>
      <c r="AW355" s="57"/>
      <c r="AX355" s="57"/>
      <c r="AY355" s="57"/>
      <c r="AZ355" s="57"/>
      <c r="BA355" s="57"/>
      <c r="BB355" s="57"/>
      <c r="BC355" s="57"/>
      <c r="BD355" s="57"/>
      <c r="BE355" s="57"/>
      <c r="BF355" s="57"/>
      <c r="BG355" s="57"/>
      <c r="BH355" s="57"/>
      <c r="BI355" s="57"/>
      <c r="BJ355" s="57"/>
      <c r="BK355" s="57"/>
      <c r="BL355" s="57"/>
      <c r="BM355" s="57"/>
      <c r="BN355" s="57"/>
      <c r="BO355" s="57"/>
      <c r="BP355" s="57"/>
      <c r="BQ355" s="57"/>
      <c r="BR355" s="57"/>
      <c r="BS355" s="57"/>
      <c r="BT355" s="57"/>
      <c r="BU355" s="57"/>
      <c r="BV355" s="57"/>
      <c r="BW355" s="57"/>
      <c r="BX355" s="57"/>
      <c r="BY355" s="57"/>
      <c r="BZ355" s="57"/>
      <c r="CA355" s="57"/>
      <c r="CB355" s="57"/>
      <c r="CC355" s="57"/>
      <c r="CD355" s="57"/>
      <c r="CE355" s="57"/>
      <c r="CF355" s="57"/>
      <c r="CG355" s="57"/>
      <c r="CJ355" s="183" t="s">
        <v>705</v>
      </c>
      <c r="CK355" s="183" t="s">
        <v>463</v>
      </c>
      <c r="CL355" s="183" t="s">
        <v>713</v>
      </c>
      <c r="CM355" s="182" t="s">
        <v>714</v>
      </c>
    </row>
    <row r="356" spans="5:91" x14ac:dyDescent="0.25">
      <c r="E356" s="179"/>
      <c r="F356" s="180"/>
      <c r="G356" s="179"/>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7"/>
      <c r="AI356" s="57"/>
      <c r="AJ356" s="57"/>
      <c r="AK356" s="57"/>
      <c r="AL356" s="57"/>
      <c r="AM356" s="57"/>
      <c r="AN356" s="57"/>
      <c r="AO356" s="57"/>
      <c r="AP356" s="57"/>
      <c r="AQ356" s="57"/>
      <c r="AR356" s="57"/>
      <c r="AS356" s="57"/>
      <c r="AT356" s="57"/>
      <c r="AU356" s="57"/>
      <c r="AV356" s="57"/>
      <c r="AW356" s="57"/>
      <c r="AX356" s="57"/>
      <c r="AY356" s="57"/>
      <c r="AZ356" s="57"/>
      <c r="BA356" s="57"/>
      <c r="BB356" s="57"/>
      <c r="BC356" s="57"/>
      <c r="BD356" s="57"/>
      <c r="BE356" s="57"/>
      <c r="BF356" s="57"/>
      <c r="BG356" s="57"/>
      <c r="BH356" s="57"/>
      <c r="BI356" s="57"/>
      <c r="BJ356" s="57"/>
      <c r="BK356" s="57"/>
      <c r="BL356" s="57"/>
      <c r="BM356" s="57"/>
      <c r="BN356" s="57"/>
      <c r="BO356" s="57"/>
      <c r="BP356" s="57"/>
      <c r="BQ356" s="57"/>
      <c r="BR356" s="57"/>
      <c r="BS356" s="57"/>
      <c r="BT356" s="57"/>
      <c r="BU356" s="57"/>
      <c r="BV356" s="57"/>
      <c r="BW356" s="57"/>
      <c r="BX356" s="57"/>
      <c r="BY356" s="57"/>
      <c r="BZ356" s="57"/>
      <c r="CA356" s="57"/>
      <c r="CB356" s="57"/>
      <c r="CC356" s="57"/>
      <c r="CD356" s="57"/>
      <c r="CE356" s="57"/>
      <c r="CF356" s="57"/>
      <c r="CG356" s="57"/>
      <c r="CJ356" s="183" t="s">
        <v>705</v>
      </c>
      <c r="CK356" s="183" t="s">
        <v>464</v>
      </c>
      <c r="CL356" s="183" t="s">
        <v>713</v>
      </c>
      <c r="CM356" s="182" t="s">
        <v>714</v>
      </c>
    </row>
    <row r="357" spans="5:91" x14ac:dyDescent="0.25">
      <c r="E357" s="179"/>
      <c r="F357" s="180"/>
      <c r="G357" s="179"/>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7"/>
      <c r="AI357" s="57"/>
      <c r="AJ357" s="57"/>
      <c r="AK357" s="57"/>
      <c r="AL357" s="57"/>
      <c r="AM357" s="57"/>
      <c r="AN357" s="57"/>
      <c r="AO357" s="57"/>
      <c r="AP357" s="57"/>
      <c r="AQ357" s="57"/>
      <c r="AR357" s="57"/>
      <c r="AS357" s="57"/>
      <c r="AT357" s="57"/>
      <c r="AU357" s="57"/>
      <c r="AV357" s="57"/>
      <c r="AW357" s="57"/>
      <c r="AX357" s="57"/>
      <c r="AY357" s="57"/>
      <c r="AZ357" s="57"/>
      <c r="BA357" s="57"/>
      <c r="BB357" s="57"/>
      <c r="BC357" s="57"/>
      <c r="BD357" s="57"/>
      <c r="BE357" s="57"/>
      <c r="BF357" s="57"/>
      <c r="BG357" s="57"/>
      <c r="BH357" s="57"/>
      <c r="BI357" s="57"/>
      <c r="BJ357" s="57"/>
      <c r="BK357" s="57"/>
      <c r="BL357" s="57"/>
      <c r="BM357" s="57"/>
      <c r="BN357" s="57"/>
      <c r="BO357" s="57"/>
      <c r="BP357" s="57"/>
      <c r="BQ357" s="57"/>
      <c r="BR357" s="57"/>
      <c r="BS357" s="57"/>
      <c r="BT357" s="57"/>
      <c r="BU357" s="57"/>
      <c r="BV357" s="57"/>
      <c r="BW357" s="57"/>
      <c r="BX357" s="57"/>
      <c r="BY357" s="57"/>
      <c r="BZ357" s="57"/>
      <c r="CA357" s="57"/>
      <c r="CB357" s="57"/>
      <c r="CC357" s="57"/>
      <c r="CD357" s="57"/>
      <c r="CE357" s="57"/>
      <c r="CF357" s="57"/>
      <c r="CG357" s="57"/>
      <c r="CJ357" s="183" t="s">
        <v>705</v>
      </c>
      <c r="CK357" s="183" t="s">
        <v>465</v>
      </c>
      <c r="CL357" s="183" t="s">
        <v>713</v>
      </c>
      <c r="CM357" s="182" t="s">
        <v>714</v>
      </c>
    </row>
    <row r="358" spans="5:91" x14ac:dyDescent="0.25">
      <c r="E358" s="179"/>
      <c r="F358" s="180"/>
      <c r="G358" s="179"/>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7"/>
      <c r="AI358" s="57"/>
      <c r="AJ358" s="57"/>
      <c r="AK358" s="57"/>
      <c r="AL358" s="57"/>
      <c r="AM358" s="57"/>
      <c r="AN358" s="57"/>
      <c r="AO358" s="57"/>
      <c r="AP358" s="57"/>
      <c r="AQ358" s="57"/>
      <c r="AR358" s="57"/>
      <c r="AS358" s="57"/>
      <c r="AT358" s="57"/>
      <c r="AU358" s="57"/>
      <c r="AV358" s="57"/>
      <c r="AW358" s="57"/>
      <c r="AX358" s="57"/>
      <c r="AY358" s="57"/>
      <c r="AZ358" s="57"/>
      <c r="BA358" s="57"/>
      <c r="BB358" s="57"/>
      <c r="BC358" s="57"/>
      <c r="BD358" s="57"/>
      <c r="BE358" s="57"/>
      <c r="BF358" s="57"/>
      <c r="BG358" s="57"/>
      <c r="BH358" s="57"/>
      <c r="BI358" s="57"/>
      <c r="BJ358" s="57"/>
      <c r="BK358" s="57"/>
      <c r="BL358" s="57"/>
      <c r="BM358" s="57"/>
      <c r="BN358" s="57"/>
      <c r="BO358" s="57"/>
      <c r="BP358" s="57"/>
      <c r="BQ358" s="57"/>
      <c r="BR358" s="57"/>
      <c r="BS358" s="57"/>
      <c r="BT358" s="57"/>
      <c r="BU358" s="57"/>
      <c r="BV358" s="57"/>
      <c r="BW358" s="57"/>
      <c r="BX358" s="57"/>
      <c r="BY358" s="57"/>
      <c r="BZ358" s="57"/>
      <c r="CA358" s="57"/>
      <c r="CB358" s="57"/>
      <c r="CC358" s="57"/>
      <c r="CD358" s="57"/>
      <c r="CE358" s="57"/>
      <c r="CF358" s="57"/>
      <c r="CG358" s="57"/>
      <c r="CJ358" s="183" t="s">
        <v>705</v>
      </c>
      <c r="CK358" s="183" t="s">
        <v>466</v>
      </c>
      <c r="CL358" s="183" t="s">
        <v>713</v>
      </c>
      <c r="CM358" s="182" t="s">
        <v>714</v>
      </c>
    </row>
    <row r="359" spans="5:91" x14ac:dyDescent="0.25">
      <c r="E359" s="179"/>
      <c r="F359" s="180"/>
      <c r="G359" s="179"/>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7"/>
      <c r="AI359" s="57"/>
      <c r="AJ359" s="57"/>
      <c r="AK359" s="57"/>
      <c r="AL359" s="57"/>
      <c r="AM359" s="57"/>
      <c r="AN359" s="57"/>
      <c r="AO359" s="57"/>
      <c r="AP359" s="57"/>
      <c r="AQ359" s="57"/>
      <c r="AR359" s="57"/>
      <c r="AS359" s="57"/>
      <c r="AT359" s="57"/>
      <c r="AU359" s="57"/>
      <c r="AV359" s="57"/>
      <c r="AW359" s="57"/>
      <c r="AX359" s="57"/>
      <c r="AY359" s="57"/>
      <c r="AZ359" s="57"/>
      <c r="BA359" s="57"/>
      <c r="BB359" s="57"/>
      <c r="BC359" s="57"/>
      <c r="BD359" s="57"/>
      <c r="BE359" s="57"/>
      <c r="BF359" s="57"/>
      <c r="BG359" s="57"/>
      <c r="BH359" s="57"/>
      <c r="BI359" s="57"/>
      <c r="BJ359" s="57"/>
      <c r="BK359" s="57"/>
      <c r="BL359" s="57"/>
      <c r="BM359" s="57"/>
      <c r="BN359" s="57"/>
      <c r="BO359" s="57"/>
      <c r="BP359" s="57"/>
      <c r="BQ359" s="57"/>
      <c r="BR359" s="57"/>
      <c r="BS359" s="57"/>
      <c r="BT359" s="57"/>
      <c r="BU359" s="57"/>
      <c r="BV359" s="57"/>
      <c r="BW359" s="57"/>
      <c r="BX359" s="57"/>
      <c r="BY359" s="57"/>
      <c r="BZ359" s="57"/>
      <c r="CA359" s="57"/>
      <c r="CB359" s="57"/>
      <c r="CC359" s="57"/>
      <c r="CD359" s="57"/>
      <c r="CE359" s="57"/>
      <c r="CF359" s="57"/>
      <c r="CG359" s="57"/>
      <c r="CJ359" s="183" t="s">
        <v>705</v>
      </c>
      <c r="CK359" s="183" t="s">
        <v>467</v>
      </c>
      <c r="CL359" s="183" t="s">
        <v>713</v>
      </c>
      <c r="CM359" s="182" t="s">
        <v>714</v>
      </c>
    </row>
    <row r="360" spans="5:91" x14ac:dyDescent="0.25">
      <c r="E360" s="179"/>
      <c r="F360" s="180"/>
      <c r="G360" s="179"/>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7"/>
      <c r="AI360" s="57"/>
      <c r="AJ360" s="57"/>
      <c r="AK360" s="57"/>
      <c r="AL360" s="57"/>
      <c r="AM360" s="57"/>
      <c r="AN360" s="57"/>
      <c r="AO360" s="57"/>
      <c r="AP360" s="57"/>
      <c r="AQ360" s="57"/>
      <c r="AR360" s="57"/>
      <c r="AS360" s="57"/>
      <c r="AT360" s="57"/>
      <c r="AU360" s="57"/>
      <c r="AV360" s="57"/>
      <c r="AW360" s="57"/>
      <c r="AX360" s="57"/>
      <c r="AY360" s="57"/>
      <c r="AZ360" s="57"/>
      <c r="BA360" s="57"/>
      <c r="BB360" s="57"/>
      <c r="BC360" s="57"/>
      <c r="BD360" s="57"/>
      <c r="BE360" s="57"/>
      <c r="BF360" s="57"/>
      <c r="BG360" s="57"/>
      <c r="BH360" s="57"/>
      <c r="BI360" s="57"/>
      <c r="BJ360" s="57"/>
      <c r="BK360" s="57"/>
      <c r="BL360" s="57"/>
      <c r="BM360" s="57"/>
      <c r="BN360" s="57"/>
      <c r="BO360" s="57"/>
      <c r="BP360" s="57"/>
      <c r="BQ360" s="57"/>
      <c r="BR360" s="57"/>
      <c r="BS360" s="57"/>
      <c r="BT360" s="57"/>
      <c r="BU360" s="57"/>
      <c r="BV360" s="57"/>
      <c r="BW360" s="57"/>
      <c r="BX360" s="57"/>
      <c r="BY360" s="57"/>
      <c r="BZ360" s="57"/>
      <c r="CA360" s="57"/>
      <c r="CB360" s="57"/>
      <c r="CC360" s="57"/>
      <c r="CD360" s="57"/>
      <c r="CE360" s="57"/>
      <c r="CF360" s="57"/>
      <c r="CG360" s="57"/>
      <c r="CJ360" s="183" t="s">
        <v>705</v>
      </c>
      <c r="CK360" s="183" t="s">
        <v>468</v>
      </c>
      <c r="CL360" s="183" t="s">
        <v>713</v>
      </c>
      <c r="CM360" s="182" t="s">
        <v>714</v>
      </c>
    </row>
    <row r="361" spans="5:91" x14ac:dyDescent="0.25">
      <c r="E361" s="179"/>
      <c r="F361" s="180"/>
      <c r="G361" s="179"/>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7"/>
      <c r="AI361" s="57"/>
      <c r="AJ361" s="57"/>
      <c r="AK361" s="57"/>
      <c r="AL361" s="57"/>
      <c r="AM361" s="57"/>
      <c r="AN361" s="57"/>
      <c r="AO361" s="57"/>
      <c r="AP361" s="57"/>
      <c r="AQ361" s="57"/>
      <c r="AR361" s="57"/>
      <c r="AS361" s="57"/>
      <c r="AT361" s="57"/>
      <c r="AU361" s="57"/>
      <c r="AV361" s="57"/>
      <c r="AW361" s="57"/>
      <c r="AX361" s="57"/>
      <c r="AY361" s="57"/>
      <c r="AZ361" s="57"/>
      <c r="BA361" s="57"/>
      <c r="BB361" s="57"/>
      <c r="BC361" s="57"/>
      <c r="BD361" s="57"/>
      <c r="BE361" s="57"/>
      <c r="BF361" s="57"/>
      <c r="BG361" s="57"/>
      <c r="BH361" s="57"/>
      <c r="BI361" s="57"/>
      <c r="BJ361" s="57"/>
      <c r="BK361" s="57"/>
      <c r="BL361" s="57"/>
      <c r="BM361" s="57"/>
      <c r="BN361" s="57"/>
      <c r="BO361" s="57"/>
      <c r="BP361" s="57"/>
      <c r="BQ361" s="57"/>
      <c r="BR361" s="57"/>
      <c r="BS361" s="57"/>
      <c r="BT361" s="57"/>
      <c r="BU361" s="57"/>
      <c r="BV361" s="57"/>
      <c r="BW361" s="57"/>
      <c r="BX361" s="57"/>
      <c r="BY361" s="57"/>
      <c r="BZ361" s="57"/>
      <c r="CA361" s="57"/>
      <c r="CB361" s="57"/>
      <c r="CC361" s="57"/>
      <c r="CD361" s="57"/>
      <c r="CE361" s="57"/>
      <c r="CF361" s="57"/>
      <c r="CG361" s="57"/>
      <c r="CJ361" s="183" t="s">
        <v>705</v>
      </c>
      <c r="CK361" s="183" t="s">
        <v>469</v>
      </c>
      <c r="CL361" s="183" t="s">
        <v>713</v>
      </c>
      <c r="CM361" s="182" t="s">
        <v>714</v>
      </c>
    </row>
    <row r="362" spans="5:91" x14ac:dyDescent="0.25">
      <c r="E362" s="179"/>
      <c r="F362" s="180"/>
      <c r="G362" s="179"/>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7"/>
      <c r="AI362" s="57"/>
      <c r="AJ362" s="57"/>
      <c r="AK362" s="57"/>
      <c r="AL362" s="57"/>
      <c r="AM362" s="57"/>
      <c r="AN362" s="57"/>
      <c r="AO362" s="57"/>
      <c r="AP362" s="57"/>
      <c r="AQ362" s="57"/>
      <c r="AR362" s="57"/>
      <c r="AS362" s="57"/>
      <c r="AT362" s="57"/>
      <c r="AU362" s="57"/>
      <c r="AV362" s="57"/>
      <c r="AW362" s="57"/>
      <c r="AX362" s="57"/>
      <c r="AY362" s="57"/>
      <c r="AZ362" s="57"/>
      <c r="BA362" s="57"/>
      <c r="BB362" s="57"/>
      <c r="BC362" s="57"/>
      <c r="BD362" s="57"/>
      <c r="BE362" s="57"/>
      <c r="BF362" s="57"/>
      <c r="BG362" s="57"/>
      <c r="BH362" s="57"/>
      <c r="BI362" s="57"/>
      <c r="BJ362" s="57"/>
      <c r="BK362" s="57"/>
      <c r="BL362" s="57"/>
      <c r="BM362" s="57"/>
      <c r="BN362" s="57"/>
      <c r="BO362" s="57"/>
      <c r="BP362" s="57"/>
      <c r="BQ362" s="57"/>
      <c r="BR362" s="57"/>
      <c r="BS362" s="57"/>
      <c r="BT362" s="57"/>
      <c r="BU362" s="57"/>
      <c r="BV362" s="57"/>
      <c r="BW362" s="57"/>
      <c r="BX362" s="57"/>
      <c r="BY362" s="57"/>
      <c r="BZ362" s="57"/>
      <c r="CA362" s="57"/>
      <c r="CB362" s="57"/>
      <c r="CC362" s="57"/>
      <c r="CD362" s="57"/>
      <c r="CE362" s="57"/>
      <c r="CF362" s="57"/>
      <c r="CG362" s="57"/>
      <c r="CJ362" s="183" t="s">
        <v>705</v>
      </c>
      <c r="CK362" s="183" t="s">
        <v>470</v>
      </c>
      <c r="CL362" s="183" t="s">
        <v>713</v>
      </c>
      <c r="CM362" s="182" t="s">
        <v>714</v>
      </c>
    </row>
    <row r="363" spans="5:91" x14ac:dyDescent="0.25">
      <c r="E363" s="179"/>
      <c r="F363" s="180"/>
      <c r="G363" s="179"/>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7"/>
      <c r="AI363" s="57"/>
      <c r="AJ363" s="57"/>
      <c r="AK363" s="57"/>
      <c r="AL363" s="57"/>
      <c r="AM363" s="57"/>
      <c r="AN363" s="57"/>
      <c r="AO363" s="57"/>
      <c r="AP363" s="57"/>
      <c r="AQ363" s="57"/>
      <c r="AR363" s="57"/>
      <c r="AS363" s="57"/>
      <c r="AT363" s="57"/>
      <c r="AU363" s="57"/>
      <c r="AV363" s="57"/>
      <c r="AW363" s="57"/>
      <c r="AX363" s="57"/>
      <c r="AY363" s="57"/>
      <c r="AZ363" s="57"/>
      <c r="BA363" s="57"/>
      <c r="BB363" s="57"/>
      <c r="BC363" s="57"/>
      <c r="BD363" s="57"/>
      <c r="BE363" s="57"/>
      <c r="BF363" s="57"/>
      <c r="BG363" s="57"/>
      <c r="BH363" s="57"/>
      <c r="BI363" s="57"/>
      <c r="BJ363" s="57"/>
      <c r="BK363" s="57"/>
      <c r="BL363" s="57"/>
      <c r="BM363" s="57"/>
      <c r="BN363" s="57"/>
      <c r="BO363" s="57"/>
      <c r="BP363" s="57"/>
      <c r="BQ363" s="57"/>
      <c r="BR363" s="57"/>
      <c r="BS363" s="57"/>
      <c r="BT363" s="57"/>
      <c r="BU363" s="57"/>
      <c r="BV363" s="57"/>
      <c r="BW363" s="57"/>
      <c r="BX363" s="57"/>
      <c r="BY363" s="57"/>
      <c r="BZ363" s="57"/>
      <c r="CA363" s="57"/>
      <c r="CB363" s="57"/>
      <c r="CC363" s="57"/>
      <c r="CD363" s="57"/>
      <c r="CE363" s="57"/>
      <c r="CF363" s="57"/>
      <c r="CG363" s="57"/>
      <c r="CJ363" s="183" t="s">
        <v>705</v>
      </c>
      <c r="CK363" s="183" t="s">
        <v>471</v>
      </c>
      <c r="CL363" s="183" t="s">
        <v>713</v>
      </c>
      <c r="CM363" s="182" t="s">
        <v>714</v>
      </c>
    </row>
    <row r="364" spans="5:91" x14ac:dyDescent="0.25">
      <c r="E364" s="179"/>
      <c r="F364" s="180"/>
      <c r="G364" s="179"/>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7"/>
      <c r="AI364" s="57"/>
      <c r="AJ364" s="57"/>
      <c r="AK364" s="57"/>
      <c r="AL364" s="57"/>
      <c r="AM364" s="57"/>
      <c r="AN364" s="57"/>
      <c r="AO364" s="57"/>
      <c r="AP364" s="57"/>
      <c r="AQ364" s="57"/>
      <c r="AR364" s="57"/>
      <c r="AS364" s="57"/>
      <c r="AT364" s="57"/>
      <c r="AU364" s="57"/>
      <c r="AV364" s="57"/>
      <c r="AW364" s="57"/>
      <c r="AX364" s="57"/>
      <c r="AY364" s="57"/>
      <c r="AZ364" s="57"/>
      <c r="BA364" s="57"/>
      <c r="BB364" s="57"/>
      <c r="BC364" s="57"/>
      <c r="BD364" s="57"/>
      <c r="BE364" s="57"/>
      <c r="BF364" s="57"/>
      <c r="BG364" s="57"/>
      <c r="BH364" s="57"/>
      <c r="BI364" s="57"/>
      <c r="BJ364" s="57"/>
      <c r="BK364" s="57"/>
      <c r="BL364" s="57"/>
      <c r="BM364" s="57"/>
      <c r="BN364" s="57"/>
      <c r="BO364" s="57"/>
      <c r="BP364" s="57"/>
      <c r="BQ364" s="57"/>
      <c r="BR364" s="57"/>
      <c r="BS364" s="57"/>
      <c r="BT364" s="57"/>
      <c r="BU364" s="57"/>
      <c r="BV364" s="57"/>
      <c r="BW364" s="57"/>
      <c r="BX364" s="57"/>
      <c r="BY364" s="57"/>
      <c r="BZ364" s="57"/>
      <c r="CA364" s="57"/>
      <c r="CB364" s="57"/>
      <c r="CC364" s="57"/>
      <c r="CD364" s="57"/>
      <c r="CE364" s="57"/>
      <c r="CF364" s="57"/>
      <c r="CG364" s="57"/>
      <c r="CJ364" s="183" t="s">
        <v>705</v>
      </c>
      <c r="CK364" s="183" t="s">
        <v>477</v>
      </c>
      <c r="CL364" s="183" t="s">
        <v>706</v>
      </c>
      <c r="CM364" s="182" t="s">
        <v>707</v>
      </c>
    </row>
    <row r="365" spans="5:91" x14ac:dyDescent="0.25">
      <c r="E365" s="179"/>
      <c r="F365" s="180"/>
      <c r="G365" s="179"/>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7"/>
      <c r="AI365" s="57"/>
      <c r="AJ365" s="57"/>
      <c r="AK365" s="57"/>
      <c r="AL365" s="57"/>
      <c r="AM365" s="57"/>
      <c r="AN365" s="57"/>
      <c r="AO365" s="57"/>
      <c r="AP365" s="57"/>
      <c r="AQ365" s="57"/>
      <c r="AR365" s="57"/>
      <c r="AS365" s="57"/>
      <c r="AT365" s="57"/>
      <c r="AU365" s="57"/>
      <c r="AV365" s="57"/>
      <c r="AW365" s="57"/>
      <c r="AX365" s="57"/>
      <c r="AY365" s="57"/>
      <c r="AZ365" s="57"/>
      <c r="BA365" s="57"/>
      <c r="BB365" s="57"/>
      <c r="BC365" s="57"/>
      <c r="BD365" s="57"/>
      <c r="BE365" s="57"/>
      <c r="BF365" s="57"/>
      <c r="BG365" s="57"/>
      <c r="BH365" s="57"/>
      <c r="BI365" s="57"/>
      <c r="BJ365" s="57"/>
      <c r="BK365" s="57"/>
      <c r="BL365" s="57"/>
      <c r="BM365" s="57"/>
      <c r="BN365" s="57"/>
      <c r="BO365" s="57"/>
      <c r="BP365" s="57"/>
      <c r="BQ365" s="57"/>
      <c r="BR365" s="57"/>
      <c r="BS365" s="57"/>
      <c r="BT365" s="57"/>
      <c r="BU365" s="57"/>
      <c r="BV365" s="57"/>
      <c r="BW365" s="57"/>
      <c r="BX365" s="57"/>
      <c r="BY365" s="57"/>
      <c r="BZ365" s="57"/>
      <c r="CA365" s="57"/>
      <c r="CB365" s="57"/>
      <c r="CC365" s="57"/>
      <c r="CD365" s="57"/>
      <c r="CE365" s="57"/>
      <c r="CF365" s="57"/>
      <c r="CG365" s="57"/>
      <c r="CJ365" s="183" t="s">
        <v>705</v>
      </c>
      <c r="CK365" s="183" t="s">
        <v>479</v>
      </c>
      <c r="CL365" s="183" t="s">
        <v>706</v>
      </c>
      <c r="CM365" s="182" t="s">
        <v>707</v>
      </c>
    </row>
    <row r="366" spans="5:91" x14ac:dyDescent="0.25">
      <c r="E366" s="179"/>
      <c r="F366" s="180"/>
      <c r="G366" s="179"/>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7"/>
      <c r="AI366" s="57"/>
      <c r="AJ366" s="57"/>
      <c r="AK366" s="57"/>
      <c r="AL366" s="57"/>
      <c r="AM366" s="57"/>
      <c r="AN366" s="57"/>
      <c r="AO366" s="57"/>
      <c r="AP366" s="57"/>
      <c r="AQ366" s="57"/>
      <c r="AR366" s="57"/>
      <c r="AS366" s="57"/>
      <c r="AT366" s="57"/>
      <c r="AU366" s="57"/>
      <c r="AV366" s="57"/>
      <c r="AW366" s="57"/>
      <c r="AX366" s="57"/>
      <c r="AY366" s="57"/>
      <c r="AZ366" s="57"/>
      <c r="BA366" s="57"/>
      <c r="BB366" s="57"/>
      <c r="BC366" s="57"/>
      <c r="BD366" s="57"/>
      <c r="BE366" s="57"/>
      <c r="BF366" s="57"/>
      <c r="BG366" s="57"/>
      <c r="BH366" s="57"/>
      <c r="BI366" s="57"/>
      <c r="BJ366" s="57"/>
      <c r="BK366" s="57"/>
      <c r="BL366" s="57"/>
      <c r="BM366" s="57"/>
      <c r="BN366" s="57"/>
      <c r="BO366" s="57"/>
      <c r="BP366" s="57"/>
      <c r="BQ366" s="57"/>
      <c r="BR366" s="57"/>
      <c r="BS366" s="57"/>
      <c r="BT366" s="57"/>
      <c r="BU366" s="57"/>
      <c r="BV366" s="57"/>
      <c r="BW366" s="57"/>
      <c r="BX366" s="57"/>
      <c r="BY366" s="57"/>
      <c r="BZ366" s="57"/>
      <c r="CA366" s="57"/>
      <c r="CB366" s="57"/>
      <c r="CC366" s="57"/>
      <c r="CD366" s="57"/>
      <c r="CE366" s="57"/>
      <c r="CF366" s="57"/>
      <c r="CG366" s="57"/>
      <c r="CJ366" s="183" t="s">
        <v>705</v>
      </c>
      <c r="CK366" s="183" t="s">
        <v>480</v>
      </c>
      <c r="CL366" s="183" t="s">
        <v>706</v>
      </c>
      <c r="CM366" s="182" t="s">
        <v>707</v>
      </c>
    </row>
    <row r="367" spans="5:91" x14ac:dyDescent="0.25">
      <c r="E367" s="179"/>
      <c r="F367" s="180"/>
      <c r="G367" s="179"/>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7"/>
      <c r="AI367" s="57"/>
      <c r="AJ367" s="57"/>
      <c r="AK367" s="57"/>
      <c r="AL367" s="57"/>
      <c r="AM367" s="57"/>
      <c r="AN367" s="57"/>
      <c r="AO367" s="57"/>
      <c r="AP367" s="57"/>
      <c r="AQ367" s="57"/>
      <c r="AR367" s="57"/>
      <c r="AS367" s="57"/>
      <c r="AT367" s="57"/>
      <c r="AU367" s="57"/>
      <c r="AV367" s="57"/>
      <c r="AW367" s="57"/>
      <c r="AX367" s="57"/>
      <c r="AY367" s="57"/>
      <c r="AZ367" s="57"/>
      <c r="BA367" s="57"/>
      <c r="BB367" s="57"/>
      <c r="BC367" s="57"/>
      <c r="BD367" s="57"/>
      <c r="BE367" s="57"/>
      <c r="BF367" s="57"/>
      <c r="BG367" s="57"/>
      <c r="BH367" s="57"/>
      <c r="BI367" s="57"/>
      <c r="BJ367" s="57"/>
      <c r="BK367" s="57"/>
      <c r="BL367" s="57"/>
      <c r="BM367" s="57"/>
      <c r="BN367" s="57"/>
      <c r="BO367" s="57"/>
      <c r="BP367" s="57"/>
      <c r="BQ367" s="57"/>
      <c r="BR367" s="57"/>
      <c r="BS367" s="57"/>
      <c r="BT367" s="57"/>
      <c r="BU367" s="57"/>
      <c r="BV367" s="57"/>
      <c r="BW367" s="57"/>
      <c r="BX367" s="57"/>
      <c r="BY367" s="57"/>
      <c r="BZ367" s="57"/>
      <c r="CA367" s="57"/>
      <c r="CB367" s="57"/>
      <c r="CC367" s="57"/>
      <c r="CD367" s="57"/>
      <c r="CE367" s="57"/>
      <c r="CF367" s="57"/>
      <c r="CG367" s="57"/>
      <c r="CJ367" s="183" t="s">
        <v>705</v>
      </c>
      <c r="CK367" s="183" t="s">
        <v>481</v>
      </c>
      <c r="CL367" s="183" t="s">
        <v>706</v>
      </c>
      <c r="CM367" s="182" t="s">
        <v>707</v>
      </c>
    </row>
    <row r="368" spans="5:91" x14ac:dyDescent="0.25">
      <c r="E368" s="179"/>
      <c r="F368" s="180"/>
      <c r="G368" s="179"/>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7"/>
      <c r="AI368" s="57"/>
      <c r="AJ368" s="57"/>
      <c r="AK368" s="57"/>
      <c r="AL368" s="57"/>
      <c r="AM368" s="57"/>
      <c r="AN368" s="57"/>
      <c r="AO368" s="57"/>
      <c r="AP368" s="57"/>
      <c r="AQ368" s="57"/>
      <c r="AR368" s="57"/>
      <c r="AS368" s="57"/>
      <c r="AT368" s="57"/>
      <c r="AU368" s="57"/>
      <c r="AV368" s="57"/>
      <c r="AW368" s="57"/>
      <c r="AX368" s="57"/>
      <c r="AY368" s="57"/>
      <c r="AZ368" s="57"/>
      <c r="BA368" s="57"/>
      <c r="BB368" s="57"/>
      <c r="BC368" s="57"/>
      <c r="BD368" s="57"/>
      <c r="BE368" s="57"/>
      <c r="BF368" s="57"/>
      <c r="BG368" s="57"/>
      <c r="BH368" s="57"/>
      <c r="BI368" s="57"/>
      <c r="BJ368" s="57"/>
      <c r="BK368" s="57"/>
      <c r="BL368" s="57"/>
      <c r="BM368" s="57"/>
      <c r="BN368" s="57"/>
      <c r="BO368" s="57"/>
      <c r="BP368" s="57"/>
      <c r="BQ368" s="57"/>
      <c r="BR368" s="57"/>
      <c r="BS368" s="57"/>
      <c r="BT368" s="57"/>
      <c r="BU368" s="57"/>
      <c r="BV368" s="57"/>
      <c r="BW368" s="57"/>
      <c r="BX368" s="57"/>
      <c r="BY368" s="57"/>
      <c r="BZ368" s="57"/>
      <c r="CA368" s="57"/>
      <c r="CB368" s="57"/>
      <c r="CC368" s="57"/>
      <c r="CD368" s="57"/>
      <c r="CE368" s="57"/>
      <c r="CF368" s="57"/>
      <c r="CG368" s="57"/>
      <c r="CJ368" s="183" t="s">
        <v>705</v>
      </c>
      <c r="CK368" s="183" t="s">
        <v>490</v>
      </c>
      <c r="CL368" s="183" t="s">
        <v>708</v>
      </c>
      <c r="CM368" s="182" t="s">
        <v>709</v>
      </c>
    </row>
    <row r="369" spans="5:95" x14ac:dyDescent="0.25">
      <c r="E369" s="179"/>
      <c r="F369" s="180"/>
      <c r="G369" s="179"/>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7"/>
      <c r="AI369" s="57"/>
      <c r="AJ369" s="57"/>
      <c r="AK369" s="57"/>
      <c r="AL369" s="57"/>
      <c r="AM369" s="57"/>
      <c r="AN369" s="57"/>
      <c r="AO369" s="57"/>
      <c r="AP369" s="57"/>
      <c r="AQ369" s="57"/>
      <c r="AR369" s="57"/>
      <c r="AS369" s="57"/>
      <c r="AT369" s="57"/>
      <c r="AU369" s="57"/>
      <c r="AV369" s="57"/>
      <c r="AW369" s="57"/>
      <c r="AX369" s="57"/>
      <c r="AY369" s="57"/>
      <c r="AZ369" s="57"/>
      <c r="BA369" s="57"/>
      <c r="BB369" s="57"/>
      <c r="BC369" s="57"/>
      <c r="BD369" s="57"/>
      <c r="BE369" s="57"/>
      <c r="BF369" s="57"/>
      <c r="BG369" s="57"/>
      <c r="BH369" s="57"/>
      <c r="BI369" s="57"/>
      <c r="BJ369" s="57"/>
      <c r="BK369" s="57"/>
      <c r="BL369" s="57"/>
      <c r="BM369" s="57"/>
      <c r="BN369" s="57"/>
      <c r="BO369" s="57"/>
      <c r="BP369" s="57"/>
      <c r="BQ369" s="57"/>
      <c r="BR369" s="57"/>
      <c r="BS369" s="57"/>
      <c r="BT369" s="57"/>
      <c r="BU369" s="57"/>
      <c r="BV369" s="57"/>
      <c r="BW369" s="57"/>
      <c r="BX369" s="57"/>
      <c r="BY369" s="57"/>
      <c r="BZ369" s="57"/>
      <c r="CA369" s="57"/>
      <c r="CB369" s="57"/>
      <c r="CC369" s="57"/>
      <c r="CD369" s="57"/>
      <c r="CE369" s="57"/>
      <c r="CF369" s="57"/>
      <c r="CG369" s="57"/>
      <c r="CN369" s="183" t="s">
        <v>705</v>
      </c>
      <c r="CO369" s="183" t="s">
        <v>453</v>
      </c>
      <c r="CP369" s="183" t="s">
        <v>710</v>
      </c>
      <c r="CQ369" s="182" t="s">
        <v>711</v>
      </c>
    </row>
    <row r="370" spans="5:95" x14ac:dyDescent="0.25">
      <c r="E370" s="179"/>
      <c r="F370" s="180"/>
      <c r="G370" s="179"/>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7"/>
      <c r="AI370" s="57"/>
      <c r="AJ370" s="57"/>
      <c r="AK370" s="57"/>
      <c r="AL370" s="57"/>
      <c r="AM370" s="57"/>
      <c r="AN370" s="57"/>
      <c r="AO370" s="57"/>
      <c r="AP370" s="57"/>
      <c r="AQ370" s="57"/>
      <c r="AR370" s="57"/>
      <c r="AS370" s="57"/>
      <c r="AT370" s="57"/>
      <c r="AU370" s="57"/>
      <c r="AV370" s="57"/>
      <c r="AW370" s="57"/>
      <c r="AX370" s="57"/>
      <c r="AY370" s="57"/>
      <c r="AZ370" s="57"/>
      <c r="BA370" s="57"/>
      <c r="BB370" s="57"/>
      <c r="BC370" s="57"/>
      <c r="BD370" s="57"/>
      <c r="BE370" s="57"/>
      <c r="BF370" s="57"/>
      <c r="BG370" s="57"/>
      <c r="BH370" s="57"/>
      <c r="BI370" s="57"/>
      <c r="BJ370" s="57"/>
      <c r="BK370" s="57"/>
      <c r="BL370" s="57"/>
      <c r="BM370" s="57"/>
      <c r="BN370" s="57"/>
      <c r="BO370" s="57"/>
      <c r="BP370" s="57"/>
      <c r="BQ370" s="57"/>
      <c r="BR370" s="57"/>
      <c r="BS370" s="57"/>
      <c r="BT370" s="57"/>
      <c r="BU370" s="57"/>
      <c r="BV370" s="57"/>
      <c r="BW370" s="57"/>
      <c r="BX370" s="57"/>
      <c r="BY370" s="57"/>
      <c r="BZ370" s="57"/>
      <c r="CA370" s="57"/>
      <c r="CB370" s="57"/>
      <c r="CC370" s="57"/>
      <c r="CD370" s="57"/>
      <c r="CE370" s="57"/>
      <c r="CF370" s="57"/>
      <c r="CG370" s="57"/>
      <c r="CN370" s="183" t="s">
        <v>705</v>
      </c>
      <c r="CO370" s="183" t="s">
        <v>454</v>
      </c>
      <c r="CP370" s="183" t="s">
        <v>710</v>
      </c>
      <c r="CQ370" s="182" t="s">
        <v>711</v>
      </c>
    </row>
    <row r="371" spans="5:95" x14ac:dyDescent="0.25">
      <c r="E371" s="179"/>
      <c r="F371" s="180"/>
      <c r="G371" s="179"/>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7"/>
      <c r="AI371" s="57"/>
      <c r="AJ371" s="57"/>
      <c r="AK371" s="57"/>
      <c r="AL371" s="57"/>
      <c r="AM371" s="57"/>
      <c r="AN371" s="57"/>
      <c r="AO371" s="57"/>
      <c r="AP371" s="57"/>
      <c r="AQ371" s="57"/>
      <c r="AR371" s="57"/>
      <c r="AS371" s="57"/>
      <c r="AT371" s="57"/>
      <c r="AU371" s="57"/>
      <c r="AV371" s="57"/>
      <c r="AW371" s="57"/>
      <c r="AX371" s="57"/>
      <c r="AY371" s="57"/>
      <c r="AZ371" s="57"/>
      <c r="BA371" s="57"/>
      <c r="BB371" s="57"/>
      <c r="BC371" s="57"/>
      <c r="BD371" s="57"/>
      <c r="BE371" s="57"/>
      <c r="BF371" s="57"/>
      <c r="BG371" s="57"/>
      <c r="BH371" s="57"/>
      <c r="BI371" s="57"/>
      <c r="BJ371" s="57"/>
      <c r="BK371" s="57"/>
      <c r="BL371" s="57"/>
      <c r="BM371" s="57"/>
      <c r="BN371" s="57"/>
      <c r="BO371" s="57"/>
      <c r="BP371" s="57"/>
      <c r="BQ371" s="57"/>
      <c r="BR371" s="57"/>
      <c r="BS371" s="57"/>
      <c r="BT371" s="57"/>
      <c r="BU371" s="57"/>
      <c r="BV371" s="57"/>
      <c r="BW371" s="57"/>
      <c r="BX371" s="57"/>
      <c r="BY371" s="57"/>
      <c r="BZ371" s="57"/>
      <c r="CA371" s="57"/>
      <c r="CB371" s="57"/>
      <c r="CC371" s="57"/>
      <c r="CD371" s="57"/>
      <c r="CE371" s="57"/>
      <c r="CF371" s="57"/>
      <c r="CG371" s="57"/>
      <c r="CN371" s="183" t="s">
        <v>705</v>
      </c>
      <c r="CO371" s="183" t="s">
        <v>455</v>
      </c>
      <c r="CP371" s="183" t="s">
        <v>710</v>
      </c>
      <c r="CQ371" s="182" t="s">
        <v>711</v>
      </c>
    </row>
    <row r="372" spans="5:95" x14ac:dyDescent="0.25">
      <c r="E372" s="179"/>
      <c r="F372" s="180"/>
      <c r="G372" s="179"/>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7"/>
      <c r="AI372" s="57"/>
      <c r="AJ372" s="57"/>
      <c r="AK372" s="57"/>
      <c r="AL372" s="57"/>
      <c r="AM372" s="57"/>
      <c r="AN372" s="57"/>
      <c r="AO372" s="57"/>
      <c r="AP372" s="57"/>
      <c r="AQ372" s="57"/>
      <c r="AR372" s="57"/>
      <c r="AS372" s="57"/>
      <c r="AT372" s="57"/>
      <c r="AU372" s="57"/>
      <c r="AV372" s="57"/>
      <c r="AW372" s="57"/>
      <c r="AX372" s="57"/>
      <c r="AY372" s="57"/>
      <c r="AZ372" s="57"/>
      <c r="BA372" s="57"/>
      <c r="BB372" s="57"/>
      <c r="BC372" s="57"/>
      <c r="BD372" s="57"/>
      <c r="BE372" s="57"/>
      <c r="BF372" s="57"/>
      <c r="BG372" s="57"/>
      <c r="BH372" s="57"/>
      <c r="BI372" s="57"/>
      <c r="BJ372" s="57"/>
      <c r="BK372" s="57"/>
      <c r="BL372" s="57"/>
      <c r="BM372" s="57"/>
      <c r="BN372" s="57"/>
      <c r="BO372" s="57"/>
      <c r="BP372" s="57"/>
      <c r="BQ372" s="57"/>
      <c r="BR372" s="57"/>
      <c r="BS372" s="57"/>
      <c r="BT372" s="57"/>
      <c r="BU372" s="57"/>
      <c r="BV372" s="57"/>
      <c r="BW372" s="57"/>
      <c r="BX372" s="57"/>
      <c r="BY372" s="57"/>
      <c r="BZ372" s="57"/>
      <c r="CA372" s="57"/>
      <c r="CB372" s="57"/>
      <c r="CC372" s="57"/>
      <c r="CD372" s="57"/>
      <c r="CE372" s="57"/>
      <c r="CF372" s="57"/>
      <c r="CG372" s="57"/>
      <c r="CN372" s="183" t="s">
        <v>705</v>
      </c>
      <c r="CO372" s="183" t="s">
        <v>456</v>
      </c>
      <c r="CP372" s="183" t="s">
        <v>710</v>
      </c>
      <c r="CQ372" s="182" t="s">
        <v>711</v>
      </c>
    </row>
    <row r="373" spans="5:95" x14ac:dyDescent="0.25">
      <c r="E373" s="179"/>
      <c r="F373" s="180"/>
      <c r="G373" s="179"/>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7"/>
      <c r="AI373" s="57"/>
      <c r="AJ373" s="57"/>
      <c r="AK373" s="57"/>
      <c r="AL373" s="57"/>
      <c r="AM373" s="57"/>
      <c r="AN373" s="57"/>
      <c r="AO373" s="57"/>
      <c r="AP373" s="57"/>
      <c r="AQ373" s="57"/>
      <c r="AR373" s="57"/>
      <c r="AS373" s="57"/>
      <c r="AT373" s="57"/>
      <c r="AU373" s="57"/>
      <c r="AV373" s="57"/>
      <c r="AW373" s="57"/>
      <c r="AX373" s="57"/>
      <c r="AY373" s="57"/>
      <c r="AZ373" s="57"/>
      <c r="BA373" s="57"/>
      <c r="BB373" s="57"/>
      <c r="BC373" s="57"/>
      <c r="BD373" s="57"/>
      <c r="BE373" s="57"/>
      <c r="BF373" s="57"/>
      <c r="BG373" s="57"/>
      <c r="BH373" s="57"/>
      <c r="BI373" s="57"/>
      <c r="BJ373" s="57"/>
      <c r="BK373" s="57"/>
      <c r="BL373" s="57"/>
      <c r="BM373" s="57"/>
      <c r="BN373" s="57"/>
      <c r="BO373" s="57"/>
      <c r="BP373" s="57"/>
      <c r="BQ373" s="57"/>
      <c r="BR373" s="57"/>
      <c r="BS373" s="57"/>
      <c r="BT373" s="57"/>
      <c r="BU373" s="57"/>
      <c r="BV373" s="57"/>
      <c r="BW373" s="57"/>
      <c r="BX373" s="57"/>
      <c r="BY373" s="57"/>
      <c r="BZ373" s="57"/>
      <c r="CA373" s="57"/>
      <c r="CB373" s="57"/>
      <c r="CC373" s="57"/>
      <c r="CD373" s="57"/>
      <c r="CE373" s="57"/>
      <c r="CF373" s="57"/>
      <c r="CG373" s="57"/>
      <c r="CN373" s="183" t="s">
        <v>705</v>
      </c>
      <c r="CO373" s="183" t="s">
        <v>457</v>
      </c>
      <c r="CP373" s="183" t="s">
        <v>710</v>
      </c>
      <c r="CQ373" s="182" t="s">
        <v>711</v>
      </c>
    </row>
    <row r="374" spans="5:95" x14ac:dyDescent="0.25">
      <c r="E374" s="179"/>
      <c r="F374" s="180"/>
      <c r="G374" s="179"/>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7"/>
      <c r="AI374" s="57"/>
      <c r="AJ374" s="57"/>
      <c r="AK374" s="57"/>
      <c r="AL374" s="57"/>
      <c r="AM374" s="57"/>
      <c r="AN374" s="57"/>
      <c r="AO374" s="57"/>
      <c r="AP374" s="57"/>
      <c r="AQ374" s="57"/>
      <c r="AR374" s="57"/>
      <c r="AS374" s="57"/>
      <c r="AT374" s="57"/>
      <c r="AU374" s="57"/>
      <c r="AV374" s="57"/>
      <c r="AW374" s="57"/>
      <c r="AX374" s="57"/>
      <c r="AY374" s="57"/>
      <c r="AZ374" s="57"/>
      <c r="BA374" s="57"/>
      <c r="BB374" s="57"/>
      <c r="BC374" s="57"/>
      <c r="BD374" s="57"/>
      <c r="BE374" s="57"/>
      <c r="BF374" s="57"/>
      <c r="BG374" s="57"/>
      <c r="BH374" s="57"/>
      <c r="BI374" s="57"/>
      <c r="BJ374" s="57"/>
      <c r="BK374" s="57"/>
      <c r="BL374" s="57"/>
      <c r="BM374" s="57"/>
      <c r="BN374" s="57"/>
      <c r="BO374" s="57"/>
      <c r="BP374" s="57"/>
      <c r="BQ374" s="57"/>
      <c r="BR374" s="57"/>
      <c r="BS374" s="57"/>
      <c r="BT374" s="57"/>
      <c r="BU374" s="57"/>
      <c r="BV374" s="57"/>
      <c r="BW374" s="57"/>
      <c r="BX374" s="57"/>
      <c r="BY374" s="57"/>
      <c r="BZ374" s="57"/>
      <c r="CA374" s="57"/>
      <c r="CB374" s="57"/>
      <c r="CC374" s="57"/>
      <c r="CD374" s="57"/>
      <c r="CE374" s="57"/>
      <c r="CF374" s="57"/>
      <c r="CG374" s="57"/>
      <c r="CN374" s="183" t="s">
        <v>705</v>
      </c>
      <c r="CO374" s="183" t="s">
        <v>712</v>
      </c>
      <c r="CP374" s="183" t="s">
        <v>710</v>
      </c>
      <c r="CQ374" s="182" t="s">
        <v>711</v>
      </c>
    </row>
    <row r="375" spans="5:95" x14ac:dyDescent="0.25">
      <c r="E375" s="179"/>
      <c r="F375" s="180"/>
      <c r="G375" s="179"/>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7"/>
      <c r="AI375" s="57"/>
      <c r="AJ375" s="57"/>
      <c r="AK375" s="57"/>
      <c r="AL375" s="57"/>
      <c r="AM375" s="57"/>
      <c r="AN375" s="57"/>
      <c r="AO375" s="57"/>
      <c r="AP375" s="57"/>
      <c r="AQ375" s="57"/>
      <c r="AR375" s="57"/>
      <c r="AS375" s="57"/>
      <c r="AT375" s="57"/>
      <c r="AU375" s="57"/>
      <c r="AV375" s="57"/>
      <c r="AW375" s="57"/>
      <c r="AX375" s="57"/>
      <c r="AY375" s="57"/>
      <c r="AZ375" s="57"/>
      <c r="BA375" s="57"/>
      <c r="BB375" s="57"/>
      <c r="BC375" s="57"/>
      <c r="BD375" s="57"/>
      <c r="BE375" s="57"/>
      <c r="BF375" s="57"/>
      <c r="BG375" s="57"/>
      <c r="BH375" s="57"/>
      <c r="BI375" s="57"/>
      <c r="BJ375" s="57"/>
      <c r="BK375" s="57"/>
      <c r="BL375" s="57"/>
      <c r="BM375" s="57"/>
      <c r="BN375" s="57"/>
      <c r="BO375" s="57"/>
      <c r="BP375" s="57"/>
      <c r="BQ375" s="57"/>
      <c r="BR375" s="57"/>
      <c r="BS375" s="57"/>
      <c r="BT375" s="57"/>
      <c r="BU375" s="57"/>
      <c r="BV375" s="57"/>
      <c r="BW375" s="57"/>
      <c r="BX375" s="57"/>
      <c r="BY375" s="57"/>
      <c r="BZ375" s="57"/>
      <c r="CA375" s="57"/>
      <c r="CB375" s="57"/>
      <c r="CC375" s="57"/>
      <c r="CD375" s="57"/>
      <c r="CE375" s="57"/>
      <c r="CF375" s="57"/>
      <c r="CG375" s="57"/>
      <c r="CN375" s="183" t="s">
        <v>705</v>
      </c>
      <c r="CO375" s="183" t="s">
        <v>458</v>
      </c>
      <c r="CP375" s="183" t="s">
        <v>710</v>
      </c>
      <c r="CQ375" s="182" t="s">
        <v>711</v>
      </c>
    </row>
    <row r="376" spans="5:95" x14ac:dyDescent="0.25">
      <c r="E376" s="179"/>
      <c r="F376" s="180"/>
      <c r="G376" s="179"/>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7"/>
      <c r="AI376" s="57"/>
      <c r="AJ376" s="57"/>
      <c r="AK376" s="57"/>
      <c r="AL376" s="57"/>
      <c r="AM376" s="57"/>
      <c r="AN376" s="57"/>
      <c r="AO376" s="57"/>
      <c r="AP376" s="57"/>
      <c r="AQ376" s="57"/>
      <c r="AR376" s="57"/>
      <c r="AS376" s="57"/>
      <c r="AT376" s="57"/>
      <c r="AU376" s="57"/>
      <c r="AV376" s="57"/>
      <c r="AW376" s="57"/>
      <c r="AX376" s="57"/>
      <c r="AY376" s="57"/>
      <c r="AZ376" s="57"/>
      <c r="BA376" s="57"/>
      <c r="BB376" s="57"/>
      <c r="BC376" s="57"/>
      <c r="BD376" s="57"/>
      <c r="BE376" s="57"/>
      <c r="BF376" s="57"/>
      <c r="BG376" s="57"/>
      <c r="BH376" s="57"/>
      <c r="BI376" s="57"/>
      <c r="BJ376" s="57"/>
      <c r="BK376" s="57"/>
      <c r="BL376" s="57"/>
      <c r="BM376" s="57"/>
      <c r="BN376" s="57"/>
      <c r="BO376" s="57"/>
      <c r="BP376" s="57"/>
      <c r="BQ376" s="57"/>
      <c r="BR376" s="57"/>
      <c r="BS376" s="57"/>
      <c r="BT376" s="57"/>
      <c r="BU376" s="57"/>
      <c r="BV376" s="57"/>
      <c r="BW376" s="57"/>
      <c r="BX376" s="57"/>
      <c r="BY376" s="57"/>
      <c r="BZ376" s="57"/>
      <c r="CA376" s="57"/>
      <c r="CB376" s="57"/>
      <c r="CC376" s="57"/>
      <c r="CD376" s="57"/>
      <c r="CE376" s="57"/>
      <c r="CF376" s="57"/>
      <c r="CG376" s="57"/>
      <c r="CN376" s="183" t="s">
        <v>705</v>
      </c>
      <c r="CO376" s="183" t="s">
        <v>459</v>
      </c>
      <c r="CP376" s="183" t="s">
        <v>710</v>
      </c>
      <c r="CQ376" s="182" t="s">
        <v>711</v>
      </c>
    </row>
    <row r="377" spans="5:95" x14ac:dyDescent="0.25">
      <c r="E377" s="179"/>
      <c r="F377" s="180"/>
      <c r="G377" s="179"/>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7"/>
      <c r="AI377" s="57"/>
      <c r="AJ377" s="57"/>
      <c r="AK377" s="57"/>
      <c r="AL377" s="57"/>
      <c r="AM377" s="57"/>
      <c r="AN377" s="57"/>
      <c r="AO377" s="57"/>
      <c r="AP377" s="57"/>
      <c r="AQ377" s="57"/>
      <c r="AR377" s="57"/>
      <c r="AS377" s="57"/>
      <c r="AT377" s="57"/>
      <c r="AU377" s="57"/>
      <c r="AV377" s="57"/>
      <c r="AW377" s="57"/>
      <c r="AX377" s="57"/>
      <c r="AY377" s="57"/>
      <c r="AZ377" s="57"/>
      <c r="BA377" s="57"/>
      <c r="BB377" s="57"/>
      <c r="BC377" s="57"/>
      <c r="BD377" s="57"/>
      <c r="BE377" s="57"/>
      <c r="BF377" s="57"/>
      <c r="BG377" s="57"/>
      <c r="BH377" s="57"/>
      <c r="BI377" s="57"/>
      <c r="BJ377" s="57"/>
      <c r="BK377" s="57"/>
      <c r="BL377" s="57"/>
      <c r="BM377" s="57"/>
      <c r="BN377" s="57"/>
      <c r="BO377" s="57"/>
      <c r="BP377" s="57"/>
      <c r="BQ377" s="57"/>
      <c r="BR377" s="57"/>
      <c r="BS377" s="57"/>
      <c r="BT377" s="57"/>
      <c r="BU377" s="57"/>
      <c r="BV377" s="57"/>
      <c r="BW377" s="57"/>
      <c r="BX377" s="57"/>
      <c r="BY377" s="57"/>
      <c r="BZ377" s="57"/>
      <c r="CA377" s="57"/>
      <c r="CB377" s="57"/>
      <c r="CC377" s="57"/>
      <c r="CD377" s="57"/>
      <c r="CE377" s="57"/>
      <c r="CF377" s="57"/>
      <c r="CG377" s="57"/>
      <c r="CN377" s="183" t="s">
        <v>705</v>
      </c>
      <c r="CO377" s="183" t="s">
        <v>463</v>
      </c>
      <c r="CP377" s="183" t="s">
        <v>713</v>
      </c>
      <c r="CQ377" s="182" t="s">
        <v>714</v>
      </c>
    </row>
    <row r="378" spans="5:95" x14ac:dyDescent="0.25">
      <c r="E378" s="179"/>
      <c r="F378" s="180"/>
      <c r="G378" s="179"/>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7"/>
      <c r="AI378" s="57"/>
      <c r="AJ378" s="57"/>
      <c r="AK378" s="57"/>
      <c r="AL378" s="57"/>
      <c r="AM378" s="57"/>
      <c r="AN378" s="57"/>
      <c r="AO378" s="57"/>
      <c r="AP378" s="57"/>
      <c r="AQ378" s="57"/>
      <c r="AR378" s="57"/>
      <c r="AS378" s="57"/>
      <c r="AT378" s="57"/>
      <c r="AU378" s="57"/>
      <c r="AV378" s="57"/>
      <c r="AW378" s="57"/>
      <c r="AX378" s="57"/>
      <c r="AY378" s="57"/>
      <c r="AZ378" s="57"/>
      <c r="BA378" s="57"/>
      <c r="BB378" s="57"/>
      <c r="BC378" s="57"/>
      <c r="BD378" s="57"/>
      <c r="BE378" s="57"/>
      <c r="BF378" s="57"/>
      <c r="BG378" s="57"/>
      <c r="BH378" s="57"/>
      <c r="BI378" s="57"/>
      <c r="BJ378" s="57"/>
      <c r="BK378" s="57"/>
      <c r="BL378" s="57"/>
      <c r="BM378" s="57"/>
      <c r="BN378" s="57"/>
      <c r="BO378" s="57"/>
      <c r="BP378" s="57"/>
      <c r="BQ378" s="57"/>
      <c r="BR378" s="57"/>
      <c r="BS378" s="57"/>
      <c r="BT378" s="57"/>
      <c r="BU378" s="57"/>
      <c r="BV378" s="57"/>
      <c r="BW378" s="57"/>
      <c r="BX378" s="57"/>
      <c r="BY378" s="57"/>
      <c r="BZ378" s="57"/>
      <c r="CA378" s="57"/>
      <c r="CB378" s="57"/>
      <c r="CC378" s="57"/>
      <c r="CD378" s="57"/>
      <c r="CE378" s="57"/>
      <c r="CF378" s="57"/>
      <c r="CG378" s="57"/>
      <c r="CN378" s="183" t="s">
        <v>705</v>
      </c>
      <c r="CO378" s="183" t="s">
        <v>464</v>
      </c>
      <c r="CP378" s="183" t="s">
        <v>713</v>
      </c>
      <c r="CQ378" s="182" t="s">
        <v>714</v>
      </c>
    </row>
    <row r="379" spans="5:95" x14ac:dyDescent="0.25">
      <c r="E379" s="179"/>
      <c r="F379" s="180"/>
      <c r="G379" s="179"/>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7"/>
      <c r="AI379" s="57"/>
      <c r="AJ379" s="57"/>
      <c r="AK379" s="57"/>
      <c r="AL379" s="57"/>
      <c r="AM379" s="57"/>
      <c r="AN379" s="57"/>
      <c r="AO379" s="57"/>
      <c r="AP379" s="57"/>
      <c r="AQ379" s="57"/>
      <c r="AR379" s="57"/>
      <c r="AS379" s="57"/>
      <c r="AT379" s="57"/>
      <c r="AU379" s="57"/>
      <c r="AV379" s="57"/>
      <c r="AW379" s="57"/>
      <c r="AX379" s="57"/>
      <c r="AY379" s="57"/>
      <c r="AZ379" s="57"/>
      <c r="BA379" s="57"/>
      <c r="BB379" s="57"/>
      <c r="BC379" s="57"/>
      <c r="BD379" s="57"/>
      <c r="BE379" s="57"/>
      <c r="BF379" s="57"/>
      <c r="BG379" s="57"/>
      <c r="BH379" s="57"/>
      <c r="BI379" s="57"/>
      <c r="BJ379" s="57"/>
      <c r="BK379" s="57"/>
      <c r="BL379" s="57"/>
      <c r="BM379" s="57"/>
      <c r="BN379" s="57"/>
      <c r="BO379" s="57"/>
      <c r="BP379" s="57"/>
      <c r="BQ379" s="57"/>
      <c r="BR379" s="57"/>
      <c r="BS379" s="57"/>
      <c r="BT379" s="57"/>
      <c r="BU379" s="57"/>
      <c r="BV379" s="57"/>
      <c r="BW379" s="57"/>
      <c r="BX379" s="57"/>
      <c r="BY379" s="57"/>
      <c r="BZ379" s="57"/>
      <c r="CA379" s="57"/>
      <c r="CB379" s="57"/>
      <c r="CC379" s="57"/>
      <c r="CD379" s="57"/>
      <c r="CE379" s="57"/>
      <c r="CF379" s="57"/>
      <c r="CG379" s="57"/>
      <c r="CN379" s="183" t="s">
        <v>705</v>
      </c>
      <c r="CO379" s="183" t="s">
        <v>465</v>
      </c>
      <c r="CP379" s="183" t="s">
        <v>713</v>
      </c>
      <c r="CQ379" s="182" t="s">
        <v>714</v>
      </c>
    </row>
    <row r="380" spans="5:95" x14ac:dyDescent="0.25">
      <c r="E380" s="179"/>
      <c r="F380" s="180"/>
      <c r="G380" s="179"/>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7"/>
      <c r="AI380" s="57"/>
      <c r="AJ380" s="57"/>
      <c r="AK380" s="57"/>
      <c r="AL380" s="57"/>
      <c r="AM380" s="57"/>
      <c r="AN380" s="57"/>
      <c r="AO380" s="57"/>
      <c r="AP380" s="57"/>
      <c r="AQ380" s="57"/>
      <c r="AR380" s="57"/>
      <c r="AS380" s="57"/>
      <c r="AT380" s="57"/>
      <c r="AU380" s="57"/>
      <c r="AV380" s="57"/>
      <c r="AW380" s="57"/>
      <c r="AX380" s="57"/>
      <c r="AY380" s="57"/>
      <c r="AZ380" s="57"/>
      <c r="BA380" s="57"/>
      <c r="BB380" s="57"/>
      <c r="BC380" s="57"/>
      <c r="BD380" s="57"/>
      <c r="BE380" s="57"/>
      <c r="BF380" s="57"/>
      <c r="BG380" s="57"/>
      <c r="BH380" s="57"/>
      <c r="BI380" s="57"/>
      <c r="BJ380" s="57"/>
      <c r="BK380" s="57"/>
      <c r="BL380" s="57"/>
      <c r="BM380" s="57"/>
      <c r="BN380" s="57"/>
      <c r="BO380" s="57"/>
      <c r="BP380" s="57"/>
      <c r="BQ380" s="57"/>
      <c r="BR380" s="57"/>
      <c r="BS380" s="57"/>
      <c r="BT380" s="57"/>
      <c r="BU380" s="57"/>
      <c r="BV380" s="57"/>
      <c r="BW380" s="57"/>
      <c r="BX380" s="57"/>
      <c r="BY380" s="57"/>
      <c r="BZ380" s="57"/>
      <c r="CA380" s="57"/>
      <c r="CB380" s="57"/>
      <c r="CC380" s="57"/>
      <c r="CD380" s="57"/>
      <c r="CE380" s="57"/>
      <c r="CF380" s="57"/>
      <c r="CG380" s="57"/>
      <c r="CN380" s="183" t="s">
        <v>705</v>
      </c>
      <c r="CO380" s="183" t="s">
        <v>466</v>
      </c>
      <c r="CP380" s="183" t="s">
        <v>713</v>
      </c>
      <c r="CQ380" s="182" t="s">
        <v>714</v>
      </c>
    </row>
    <row r="381" spans="5:95" x14ac:dyDescent="0.25">
      <c r="E381" s="179"/>
      <c r="F381" s="180"/>
      <c r="G381" s="179"/>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7"/>
      <c r="AI381" s="57"/>
      <c r="AJ381" s="57"/>
      <c r="AK381" s="57"/>
      <c r="AL381" s="57"/>
      <c r="AM381" s="57"/>
      <c r="AN381" s="57"/>
      <c r="AO381" s="57"/>
      <c r="AP381" s="57"/>
      <c r="AQ381" s="57"/>
      <c r="AR381" s="57"/>
      <c r="AS381" s="57"/>
      <c r="AT381" s="57"/>
      <c r="AU381" s="57"/>
      <c r="AV381" s="57"/>
      <c r="AW381" s="57"/>
      <c r="AX381" s="57"/>
      <c r="AY381" s="57"/>
      <c r="AZ381" s="57"/>
      <c r="BA381" s="57"/>
      <c r="BB381" s="57"/>
      <c r="BC381" s="57"/>
      <c r="BD381" s="57"/>
      <c r="BE381" s="57"/>
      <c r="BF381" s="57"/>
      <c r="BG381" s="57"/>
      <c r="BH381" s="57"/>
      <c r="BI381" s="57"/>
      <c r="BJ381" s="57"/>
      <c r="BK381" s="57"/>
      <c r="BL381" s="57"/>
      <c r="BM381" s="57"/>
      <c r="BN381" s="57"/>
      <c r="BO381" s="57"/>
      <c r="BP381" s="57"/>
      <c r="BQ381" s="57"/>
      <c r="BR381" s="57"/>
      <c r="BS381" s="57"/>
      <c r="BT381" s="57"/>
      <c r="BU381" s="57"/>
      <c r="BV381" s="57"/>
      <c r="BW381" s="57"/>
      <c r="BX381" s="57"/>
      <c r="BY381" s="57"/>
      <c r="BZ381" s="57"/>
      <c r="CA381" s="57"/>
      <c r="CB381" s="57"/>
      <c r="CC381" s="57"/>
      <c r="CD381" s="57"/>
      <c r="CE381" s="57"/>
      <c r="CF381" s="57"/>
      <c r="CG381" s="57"/>
      <c r="CN381" s="183" t="s">
        <v>705</v>
      </c>
      <c r="CO381" s="183" t="s">
        <v>467</v>
      </c>
      <c r="CP381" s="183" t="s">
        <v>713</v>
      </c>
      <c r="CQ381" s="182" t="s">
        <v>714</v>
      </c>
    </row>
    <row r="382" spans="5:95" x14ac:dyDescent="0.25">
      <c r="E382" s="179"/>
      <c r="F382" s="180"/>
      <c r="G382" s="179"/>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7"/>
      <c r="AI382" s="57"/>
      <c r="AJ382" s="57"/>
      <c r="AK382" s="57"/>
      <c r="AL382" s="57"/>
      <c r="AM382" s="57"/>
      <c r="AN382" s="57"/>
      <c r="AO382" s="57"/>
      <c r="AP382" s="57"/>
      <c r="AQ382" s="57"/>
      <c r="AR382" s="57"/>
      <c r="AS382" s="57"/>
      <c r="AT382" s="57"/>
      <c r="AU382" s="57"/>
      <c r="AV382" s="57"/>
      <c r="AW382" s="57"/>
      <c r="AX382" s="57"/>
      <c r="AY382" s="57"/>
      <c r="AZ382" s="57"/>
      <c r="BA382" s="57"/>
      <c r="BB382" s="57"/>
      <c r="BC382" s="57"/>
      <c r="BD382" s="57"/>
      <c r="BE382" s="57"/>
      <c r="BF382" s="57"/>
      <c r="BG382" s="57"/>
      <c r="BH382" s="57"/>
      <c r="BI382" s="57"/>
      <c r="BJ382" s="57"/>
      <c r="BK382" s="57"/>
      <c r="BL382" s="57"/>
      <c r="BM382" s="57"/>
      <c r="BN382" s="57"/>
      <c r="BO382" s="57"/>
      <c r="BP382" s="57"/>
      <c r="BQ382" s="57"/>
      <c r="BR382" s="57"/>
      <c r="BS382" s="57"/>
      <c r="BT382" s="57"/>
      <c r="BU382" s="57"/>
      <c r="BV382" s="57"/>
      <c r="BW382" s="57"/>
      <c r="BX382" s="57"/>
      <c r="BY382" s="57"/>
      <c r="BZ382" s="57"/>
      <c r="CA382" s="57"/>
      <c r="CB382" s="57"/>
      <c r="CC382" s="57"/>
      <c r="CD382" s="57"/>
      <c r="CE382" s="57"/>
      <c r="CF382" s="57"/>
      <c r="CG382" s="57"/>
      <c r="CN382" s="183" t="s">
        <v>705</v>
      </c>
      <c r="CO382" s="183" t="s">
        <v>468</v>
      </c>
      <c r="CP382" s="183" t="s">
        <v>713</v>
      </c>
      <c r="CQ382" s="182" t="s">
        <v>714</v>
      </c>
    </row>
    <row r="383" spans="5:95" x14ac:dyDescent="0.25">
      <c r="E383" s="179"/>
      <c r="F383" s="180"/>
      <c r="G383" s="179"/>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7"/>
      <c r="AI383" s="57"/>
      <c r="AJ383" s="57"/>
      <c r="AK383" s="57"/>
      <c r="AL383" s="57"/>
      <c r="AM383" s="57"/>
      <c r="AN383" s="57"/>
      <c r="AO383" s="57"/>
      <c r="AP383" s="57"/>
      <c r="AQ383" s="57"/>
      <c r="AR383" s="57"/>
      <c r="AS383" s="57"/>
      <c r="AT383" s="57"/>
      <c r="AU383" s="57"/>
      <c r="AV383" s="57"/>
      <c r="AW383" s="57"/>
      <c r="AX383" s="57"/>
      <c r="AY383" s="57"/>
      <c r="AZ383" s="57"/>
      <c r="BA383" s="57"/>
      <c r="BB383" s="57"/>
      <c r="BC383" s="57"/>
      <c r="BD383" s="57"/>
      <c r="BE383" s="57"/>
      <c r="BF383" s="57"/>
      <c r="BG383" s="57"/>
      <c r="BH383" s="57"/>
      <c r="BI383" s="57"/>
      <c r="BJ383" s="57"/>
      <c r="BK383" s="57"/>
      <c r="BL383" s="57"/>
      <c r="BM383" s="57"/>
      <c r="BN383" s="57"/>
      <c r="BO383" s="57"/>
      <c r="BP383" s="57"/>
      <c r="BQ383" s="57"/>
      <c r="BR383" s="57"/>
      <c r="BS383" s="57"/>
      <c r="BT383" s="57"/>
      <c r="BU383" s="57"/>
      <c r="BV383" s="57"/>
      <c r="BW383" s="57"/>
      <c r="BX383" s="57"/>
      <c r="BY383" s="57"/>
      <c r="BZ383" s="57"/>
      <c r="CA383" s="57"/>
      <c r="CB383" s="57"/>
      <c r="CC383" s="57"/>
      <c r="CD383" s="57"/>
      <c r="CE383" s="57"/>
      <c r="CF383" s="57"/>
      <c r="CG383" s="57"/>
      <c r="CN383" s="183" t="s">
        <v>705</v>
      </c>
      <c r="CO383" s="183" t="s">
        <v>469</v>
      </c>
      <c r="CP383" s="183" t="s">
        <v>713</v>
      </c>
      <c r="CQ383" s="182" t="s">
        <v>714</v>
      </c>
    </row>
    <row r="384" spans="5:95" x14ac:dyDescent="0.25">
      <c r="E384" s="179"/>
      <c r="F384" s="180"/>
      <c r="G384" s="179"/>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7"/>
      <c r="AI384" s="57"/>
      <c r="AJ384" s="57"/>
      <c r="AK384" s="57"/>
      <c r="AL384" s="57"/>
      <c r="AM384" s="57"/>
      <c r="AN384" s="57"/>
      <c r="AO384" s="57"/>
      <c r="AP384" s="57"/>
      <c r="AQ384" s="57"/>
      <c r="AR384" s="57"/>
      <c r="AS384" s="57"/>
      <c r="AT384" s="57"/>
      <c r="AU384" s="57"/>
      <c r="AV384" s="57"/>
      <c r="AW384" s="57"/>
      <c r="AX384" s="57"/>
      <c r="AY384" s="57"/>
      <c r="AZ384" s="57"/>
      <c r="BA384" s="57"/>
      <c r="BB384" s="57"/>
      <c r="BC384" s="57"/>
      <c r="BD384" s="57"/>
      <c r="BE384" s="57"/>
      <c r="BF384" s="57"/>
      <c r="BG384" s="57"/>
      <c r="BH384" s="57"/>
      <c r="BI384" s="57"/>
      <c r="BJ384" s="57"/>
      <c r="BK384" s="57"/>
      <c r="BL384" s="57"/>
      <c r="BM384" s="57"/>
      <c r="BN384" s="57"/>
      <c r="BO384" s="57"/>
      <c r="BP384" s="57"/>
      <c r="BQ384" s="57"/>
      <c r="BR384" s="57"/>
      <c r="BS384" s="57"/>
      <c r="BT384" s="57"/>
      <c r="BU384" s="57"/>
      <c r="BV384" s="57"/>
      <c r="BW384" s="57"/>
      <c r="BX384" s="57"/>
      <c r="BY384" s="57"/>
      <c r="BZ384" s="57"/>
      <c r="CA384" s="57"/>
      <c r="CB384" s="57"/>
      <c r="CC384" s="57"/>
      <c r="CD384" s="57"/>
      <c r="CE384" s="57"/>
      <c r="CF384" s="57"/>
      <c r="CG384" s="57"/>
      <c r="CN384" s="183" t="s">
        <v>705</v>
      </c>
      <c r="CO384" s="183" t="s">
        <v>470</v>
      </c>
      <c r="CP384" s="183" t="s">
        <v>713</v>
      </c>
      <c r="CQ384" s="182" t="s">
        <v>714</v>
      </c>
    </row>
    <row r="385" spans="5:99" x14ac:dyDescent="0.25">
      <c r="E385" s="179"/>
      <c r="F385" s="180"/>
      <c r="G385" s="179"/>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7"/>
      <c r="AI385" s="57"/>
      <c r="AJ385" s="57"/>
      <c r="AK385" s="57"/>
      <c r="AL385" s="57"/>
      <c r="AM385" s="57"/>
      <c r="AN385" s="57"/>
      <c r="AO385" s="57"/>
      <c r="AP385" s="57"/>
      <c r="AQ385" s="57"/>
      <c r="AR385" s="57"/>
      <c r="AS385" s="57"/>
      <c r="AT385" s="57"/>
      <c r="AU385" s="57"/>
      <c r="AV385" s="57"/>
      <c r="AW385" s="57"/>
      <c r="AX385" s="57"/>
      <c r="AY385" s="57"/>
      <c r="AZ385" s="57"/>
      <c r="BA385" s="57"/>
      <c r="BB385" s="57"/>
      <c r="BC385" s="57"/>
      <c r="BD385" s="57"/>
      <c r="BE385" s="57"/>
      <c r="BF385" s="57"/>
      <c r="BG385" s="57"/>
      <c r="BH385" s="57"/>
      <c r="BI385" s="57"/>
      <c r="BJ385" s="57"/>
      <c r="BK385" s="57"/>
      <c r="BL385" s="57"/>
      <c r="BM385" s="57"/>
      <c r="BN385" s="57"/>
      <c r="BO385" s="57"/>
      <c r="BP385" s="57"/>
      <c r="BQ385" s="57"/>
      <c r="BR385" s="57"/>
      <c r="BS385" s="57"/>
      <c r="BT385" s="57"/>
      <c r="BU385" s="57"/>
      <c r="BV385" s="57"/>
      <c r="BW385" s="57"/>
      <c r="BX385" s="57"/>
      <c r="BY385" s="57"/>
      <c r="BZ385" s="57"/>
      <c r="CA385" s="57"/>
      <c r="CB385" s="57"/>
      <c r="CC385" s="57"/>
      <c r="CD385" s="57"/>
      <c r="CE385" s="57"/>
      <c r="CF385" s="57"/>
      <c r="CG385" s="57"/>
      <c r="CN385" s="183" t="s">
        <v>705</v>
      </c>
      <c r="CO385" s="183" t="s">
        <v>471</v>
      </c>
      <c r="CP385" s="183" t="s">
        <v>713</v>
      </c>
      <c r="CQ385" s="182" t="s">
        <v>714</v>
      </c>
    </row>
    <row r="386" spans="5:99" x14ac:dyDescent="0.25">
      <c r="E386" s="179"/>
      <c r="F386" s="180"/>
      <c r="G386" s="179"/>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7"/>
      <c r="AI386" s="57"/>
      <c r="AJ386" s="57"/>
      <c r="AK386" s="57"/>
      <c r="AL386" s="57"/>
      <c r="AM386" s="57"/>
      <c r="AN386" s="57"/>
      <c r="AO386" s="57"/>
      <c r="AP386" s="57"/>
      <c r="AQ386" s="57"/>
      <c r="AR386" s="57"/>
      <c r="AS386" s="57"/>
      <c r="AT386" s="57"/>
      <c r="AU386" s="57"/>
      <c r="AV386" s="57"/>
      <c r="AW386" s="57"/>
      <c r="AX386" s="57"/>
      <c r="AY386" s="57"/>
      <c r="AZ386" s="57"/>
      <c r="BA386" s="57"/>
      <c r="BB386" s="57"/>
      <c r="BC386" s="57"/>
      <c r="BD386" s="57"/>
      <c r="BE386" s="57"/>
      <c r="BF386" s="57"/>
      <c r="BG386" s="57"/>
      <c r="BH386" s="57"/>
      <c r="BI386" s="57"/>
      <c r="BJ386" s="57"/>
      <c r="BK386" s="57"/>
      <c r="BL386" s="57"/>
      <c r="BM386" s="57"/>
      <c r="BN386" s="57"/>
      <c r="BO386" s="57"/>
      <c r="BP386" s="57"/>
      <c r="BQ386" s="57"/>
      <c r="BR386" s="57"/>
      <c r="BS386" s="57"/>
      <c r="BT386" s="57"/>
      <c r="BU386" s="57"/>
      <c r="BV386" s="57"/>
      <c r="BW386" s="57"/>
      <c r="BX386" s="57"/>
      <c r="BY386" s="57"/>
      <c r="BZ386" s="57"/>
      <c r="CA386" s="57"/>
      <c r="CB386" s="57"/>
      <c r="CC386" s="57"/>
      <c r="CD386" s="57"/>
      <c r="CE386" s="57"/>
      <c r="CF386" s="57"/>
      <c r="CG386" s="57"/>
      <c r="CN386" s="183" t="s">
        <v>705</v>
      </c>
      <c r="CO386" s="183" t="s">
        <v>477</v>
      </c>
      <c r="CP386" s="183" t="s">
        <v>706</v>
      </c>
      <c r="CQ386" s="182" t="s">
        <v>707</v>
      </c>
    </row>
    <row r="387" spans="5:99" x14ac:dyDescent="0.25">
      <c r="E387" s="179"/>
      <c r="F387" s="180"/>
      <c r="G387" s="179"/>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7"/>
      <c r="AI387" s="57"/>
      <c r="AJ387" s="57"/>
      <c r="AK387" s="57"/>
      <c r="AL387" s="57"/>
      <c r="AM387" s="57"/>
      <c r="AN387" s="57"/>
      <c r="AO387" s="57"/>
      <c r="AP387" s="57"/>
      <c r="AQ387" s="57"/>
      <c r="AR387" s="57"/>
      <c r="AS387" s="57"/>
      <c r="AT387" s="57"/>
      <c r="AU387" s="57"/>
      <c r="AV387" s="57"/>
      <c r="AW387" s="57"/>
      <c r="AX387" s="57"/>
      <c r="AY387" s="57"/>
      <c r="AZ387" s="57"/>
      <c r="BA387" s="57"/>
      <c r="BB387" s="57"/>
      <c r="BC387" s="57"/>
      <c r="BD387" s="57"/>
      <c r="BE387" s="57"/>
      <c r="BF387" s="57"/>
      <c r="BG387" s="57"/>
      <c r="BH387" s="57"/>
      <c r="BI387" s="57"/>
      <c r="BJ387" s="57"/>
      <c r="BK387" s="57"/>
      <c r="BL387" s="57"/>
      <c r="BM387" s="57"/>
      <c r="BN387" s="57"/>
      <c r="BO387" s="57"/>
      <c r="BP387" s="57"/>
      <c r="BQ387" s="57"/>
      <c r="BR387" s="57"/>
      <c r="BS387" s="57"/>
      <c r="BT387" s="57"/>
      <c r="BU387" s="57"/>
      <c r="BV387" s="57"/>
      <c r="BW387" s="57"/>
      <c r="BX387" s="57"/>
      <c r="BY387" s="57"/>
      <c r="BZ387" s="57"/>
      <c r="CA387" s="57"/>
      <c r="CB387" s="57"/>
      <c r="CC387" s="57"/>
      <c r="CD387" s="57"/>
      <c r="CE387" s="57"/>
      <c r="CF387" s="57"/>
      <c r="CG387" s="57"/>
      <c r="CN387" s="183" t="s">
        <v>705</v>
      </c>
      <c r="CO387" s="183" t="s">
        <v>479</v>
      </c>
      <c r="CP387" s="183" t="s">
        <v>706</v>
      </c>
      <c r="CQ387" s="182" t="s">
        <v>707</v>
      </c>
    </row>
    <row r="388" spans="5:99" x14ac:dyDescent="0.25">
      <c r="E388" s="179"/>
      <c r="F388" s="180"/>
      <c r="G388" s="179"/>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7"/>
      <c r="AI388" s="57"/>
      <c r="AJ388" s="57"/>
      <c r="AK388" s="57"/>
      <c r="AL388" s="57"/>
      <c r="AM388" s="57"/>
      <c r="AN388" s="57"/>
      <c r="AO388" s="57"/>
      <c r="AP388" s="57"/>
      <c r="AQ388" s="57"/>
      <c r="AR388" s="57"/>
      <c r="AS388" s="57"/>
      <c r="AT388" s="57"/>
      <c r="AU388" s="57"/>
      <c r="AV388" s="57"/>
      <c r="AW388" s="57"/>
      <c r="AX388" s="57"/>
      <c r="AY388" s="57"/>
      <c r="AZ388" s="57"/>
      <c r="BA388" s="57"/>
      <c r="BB388" s="57"/>
      <c r="BC388" s="57"/>
      <c r="BD388" s="57"/>
      <c r="BE388" s="57"/>
      <c r="BF388" s="57"/>
      <c r="BG388" s="57"/>
      <c r="BH388" s="57"/>
      <c r="BI388" s="57"/>
      <c r="BJ388" s="57"/>
      <c r="BK388" s="57"/>
      <c r="BL388" s="57"/>
      <c r="BM388" s="57"/>
      <c r="BN388" s="57"/>
      <c r="BO388" s="57"/>
      <c r="BP388" s="57"/>
      <c r="BQ388" s="57"/>
      <c r="BR388" s="57"/>
      <c r="BS388" s="57"/>
      <c r="BT388" s="57"/>
      <c r="BU388" s="57"/>
      <c r="BV388" s="57"/>
      <c r="BW388" s="57"/>
      <c r="BX388" s="57"/>
      <c r="BY388" s="57"/>
      <c r="BZ388" s="57"/>
      <c r="CA388" s="57"/>
      <c r="CB388" s="57"/>
      <c r="CC388" s="57"/>
      <c r="CD388" s="57"/>
      <c r="CE388" s="57"/>
      <c r="CF388" s="57"/>
      <c r="CG388" s="57"/>
      <c r="CN388" s="183" t="s">
        <v>705</v>
      </c>
      <c r="CO388" s="183" t="s">
        <v>480</v>
      </c>
      <c r="CP388" s="183" t="s">
        <v>706</v>
      </c>
      <c r="CQ388" s="182" t="s">
        <v>707</v>
      </c>
    </row>
    <row r="389" spans="5:99" x14ac:dyDescent="0.25">
      <c r="E389" s="179"/>
      <c r="F389" s="180"/>
      <c r="G389" s="179"/>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7"/>
      <c r="AI389" s="57"/>
      <c r="AJ389" s="57"/>
      <c r="AK389" s="57"/>
      <c r="AL389" s="57"/>
      <c r="AM389" s="57"/>
      <c r="AN389" s="57"/>
      <c r="AO389" s="57"/>
      <c r="AP389" s="57"/>
      <c r="AQ389" s="57"/>
      <c r="AR389" s="57"/>
      <c r="AS389" s="57"/>
      <c r="AT389" s="57"/>
      <c r="AU389" s="57"/>
      <c r="AV389" s="57"/>
      <c r="AW389" s="57"/>
      <c r="AX389" s="57"/>
      <c r="AY389" s="57"/>
      <c r="AZ389" s="57"/>
      <c r="BA389" s="57"/>
      <c r="BB389" s="57"/>
      <c r="BC389" s="57"/>
      <c r="BD389" s="57"/>
      <c r="BE389" s="57"/>
      <c r="BF389" s="57"/>
      <c r="BG389" s="57"/>
      <c r="BH389" s="57"/>
      <c r="BI389" s="57"/>
      <c r="BJ389" s="57"/>
      <c r="BK389" s="57"/>
      <c r="BL389" s="57"/>
      <c r="BM389" s="57"/>
      <c r="BN389" s="57"/>
      <c r="BO389" s="57"/>
      <c r="BP389" s="57"/>
      <c r="BQ389" s="57"/>
      <c r="BR389" s="57"/>
      <c r="BS389" s="57"/>
      <c r="BT389" s="57"/>
      <c r="BU389" s="57"/>
      <c r="BV389" s="57"/>
      <c r="BW389" s="57"/>
      <c r="BX389" s="57"/>
      <c r="BY389" s="57"/>
      <c r="BZ389" s="57"/>
      <c r="CA389" s="57"/>
      <c r="CB389" s="57"/>
      <c r="CC389" s="57"/>
      <c r="CD389" s="57"/>
      <c r="CE389" s="57"/>
      <c r="CF389" s="57"/>
      <c r="CG389" s="57"/>
      <c r="CN389" s="183" t="s">
        <v>705</v>
      </c>
      <c r="CO389" s="183" t="s">
        <v>481</v>
      </c>
      <c r="CP389" s="183" t="s">
        <v>706</v>
      </c>
      <c r="CQ389" s="182" t="s">
        <v>707</v>
      </c>
    </row>
    <row r="390" spans="5:99" x14ac:dyDescent="0.25">
      <c r="E390" s="179"/>
      <c r="F390" s="180"/>
      <c r="G390" s="179"/>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7"/>
      <c r="AI390" s="57"/>
      <c r="AJ390" s="57"/>
      <c r="AK390" s="57"/>
      <c r="AL390" s="57"/>
      <c r="AM390" s="57"/>
      <c r="AN390" s="57"/>
      <c r="AO390" s="57"/>
      <c r="AP390" s="57"/>
      <c r="AQ390" s="57"/>
      <c r="AR390" s="57"/>
      <c r="AS390" s="57"/>
      <c r="AT390" s="57"/>
      <c r="AU390" s="57"/>
      <c r="AV390" s="57"/>
      <c r="AW390" s="57"/>
      <c r="AX390" s="57"/>
      <c r="AY390" s="57"/>
      <c r="AZ390" s="57"/>
      <c r="BA390" s="57"/>
      <c r="BB390" s="57"/>
      <c r="BC390" s="57"/>
      <c r="BD390" s="57"/>
      <c r="BE390" s="57"/>
      <c r="BF390" s="57"/>
      <c r="BG390" s="57"/>
      <c r="BH390" s="57"/>
      <c r="BI390" s="57"/>
      <c r="BJ390" s="57"/>
      <c r="BK390" s="57"/>
      <c r="BL390" s="57"/>
      <c r="BM390" s="57"/>
      <c r="BN390" s="57"/>
      <c r="BO390" s="57"/>
      <c r="BP390" s="57"/>
      <c r="BQ390" s="57"/>
      <c r="BR390" s="57"/>
      <c r="BS390" s="57"/>
      <c r="BT390" s="57"/>
      <c r="BU390" s="57"/>
      <c r="BV390" s="57"/>
      <c r="BW390" s="57"/>
      <c r="BX390" s="57"/>
      <c r="BY390" s="57"/>
      <c r="BZ390" s="57"/>
      <c r="CA390" s="57"/>
      <c r="CB390" s="57"/>
      <c r="CC390" s="57"/>
      <c r="CD390" s="57"/>
      <c r="CE390" s="57"/>
      <c r="CF390" s="57"/>
      <c r="CG390" s="57"/>
      <c r="CN390" s="183" t="s">
        <v>705</v>
      </c>
      <c r="CO390" s="183" t="s">
        <v>490</v>
      </c>
      <c r="CP390" s="183" t="s">
        <v>708</v>
      </c>
      <c r="CQ390" s="182" t="s">
        <v>709</v>
      </c>
    </row>
    <row r="391" spans="5:99" x14ac:dyDescent="0.25">
      <c r="E391" s="179"/>
      <c r="F391" s="180"/>
      <c r="G391" s="179"/>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7"/>
      <c r="AI391" s="57"/>
      <c r="AJ391" s="57"/>
      <c r="AK391" s="57"/>
      <c r="AL391" s="57"/>
      <c r="AM391" s="57"/>
      <c r="AN391" s="57"/>
      <c r="AO391" s="57"/>
      <c r="AP391" s="57"/>
      <c r="AQ391" s="57"/>
      <c r="AR391" s="57"/>
      <c r="AS391" s="57"/>
      <c r="AT391" s="57"/>
      <c r="AU391" s="57"/>
      <c r="AV391" s="57"/>
      <c r="AW391" s="57"/>
      <c r="AX391" s="57"/>
      <c r="AY391" s="57"/>
      <c r="AZ391" s="57"/>
      <c r="BA391" s="57"/>
      <c r="BB391" s="57"/>
      <c r="BC391" s="57"/>
      <c r="BD391" s="57"/>
      <c r="BE391" s="57"/>
      <c r="BF391" s="57"/>
      <c r="BG391" s="57"/>
      <c r="BH391" s="57"/>
      <c r="BI391" s="57"/>
      <c r="BJ391" s="57"/>
      <c r="BK391" s="57"/>
      <c r="BL391" s="57"/>
      <c r="BM391" s="57"/>
      <c r="BN391" s="57"/>
      <c r="BO391" s="57"/>
      <c r="BP391" s="57"/>
      <c r="BQ391" s="57"/>
      <c r="BR391" s="57"/>
      <c r="BS391" s="57"/>
      <c r="BT391" s="57"/>
      <c r="BU391" s="57"/>
      <c r="BV391" s="57"/>
      <c r="BW391" s="57"/>
      <c r="BX391" s="57"/>
      <c r="BY391" s="57"/>
      <c r="BZ391" s="57"/>
      <c r="CA391" s="57"/>
      <c r="CB391" s="57"/>
      <c r="CC391" s="57"/>
      <c r="CD391" s="57"/>
      <c r="CE391" s="57"/>
      <c r="CF391" s="57"/>
      <c r="CG391" s="57"/>
      <c r="CR391" s="183" t="s">
        <v>705</v>
      </c>
      <c r="CS391" s="183" t="s">
        <v>453</v>
      </c>
      <c r="CT391" s="183" t="s">
        <v>710</v>
      </c>
      <c r="CU391" s="182" t="s">
        <v>711</v>
      </c>
    </row>
    <row r="392" spans="5:99" x14ac:dyDescent="0.25">
      <c r="E392" s="179"/>
      <c r="F392" s="180"/>
      <c r="G392" s="179"/>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7"/>
      <c r="AI392" s="57"/>
      <c r="AJ392" s="57"/>
      <c r="AK392" s="57"/>
      <c r="AL392" s="57"/>
      <c r="AM392" s="57"/>
      <c r="AN392" s="57"/>
      <c r="AO392" s="57"/>
      <c r="AP392" s="57"/>
      <c r="AQ392" s="57"/>
      <c r="AR392" s="57"/>
      <c r="AS392" s="57"/>
      <c r="AT392" s="57"/>
      <c r="AU392" s="57"/>
      <c r="AV392" s="57"/>
      <c r="AW392" s="57"/>
      <c r="AX392" s="57"/>
      <c r="AY392" s="57"/>
      <c r="AZ392" s="57"/>
      <c r="BA392" s="57"/>
      <c r="BB392" s="57"/>
      <c r="BC392" s="57"/>
      <c r="BD392" s="57"/>
      <c r="BE392" s="57"/>
      <c r="BF392" s="57"/>
      <c r="BG392" s="57"/>
      <c r="BH392" s="57"/>
      <c r="BI392" s="57"/>
      <c r="BJ392" s="57"/>
      <c r="BK392" s="57"/>
      <c r="BL392" s="57"/>
      <c r="BM392" s="57"/>
      <c r="BN392" s="57"/>
      <c r="BO392" s="57"/>
      <c r="BP392" s="57"/>
      <c r="BQ392" s="57"/>
      <c r="BR392" s="57"/>
      <c r="BS392" s="57"/>
      <c r="BT392" s="57"/>
      <c r="BU392" s="57"/>
      <c r="BV392" s="57"/>
      <c r="BW392" s="57"/>
      <c r="BX392" s="57"/>
      <c r="BY392" s="57"/>
      <c r="BZ392" s="57"/>
      <c r="CA392" s="57"/>
      <c r="CB392" s="57"/>
      <c r="CC392" s="57"/>
      <c r="CD392" s="57"/>
      <c r="CE392" s="57"/>
      <c r="CF392" s="57"/>
      <c r="CG392" s="57"/>
      <c r="CR392" s="183" t="s">
        <v>705</v>
      </c>
      <c r="CS392" s="183" t="s">
        <v>454</v>
      </c>
      <c r="CT392" s="183" t="s">
        <v>710</v>
      </c>
      <c r="CU392" s="182" t="s">
        <v>711</v>
      </c>
    </row>
    <row r="393" spans="5:99" x14ac:dyDescent="0.25">
      <c r="E393" s="179"/>
      <c r="F393" s="180"/>
      <c r="G393" s="179"/>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7"/>
      <c r="AI393" s="57"/>
      <c r="AJ393" s="57"/>
      <c r="AK393" s="57"/>
      <c r="AL393" s="57"/>
      <c r="AM393" s="57"/>
      <c r="AN393" s="57"/>
      <c r="AO393" s="57"/>
      <c r="AP393" s="57"/>
      <c r="AQ393" s="57"/>
      <c r="AR393" s="57"/>
      <c r="AS393" s="57"/>
      <c r="AT393" s="57"/>
      <c r="AU393" s="57"/>
      <c r="AV393" s="57"/>
      <c r="AW393" s="57"/>
      <c r="AX393" s="57"/>
      <c r="AY393" s="57"/>
      <c r="AZ393" s="57"/>
      <c r="BA393" s="57"/>
      <c r="BB393" s="57"/>
      <c r="BC393" s="57"/>
      <c r="BD393" s="57"/>
      <c r="BE393" s="57"/>
      <c r="BF393" s="57"/>
      <c r="BG393" s="57"/>
      <c r="BH393" s="57"/>
      <c r="BI393" s="57"/>
      <c r="BJ393" s="57"/>
      <c r="BK393" s="57"/>
      <c r="BL393" s="57"/>
      <c r="BM393" s="57"/>
      <c r="BN393" s="57"/>
      <c r="BO393" s="57"/>
      <c r="BP393" s="57"/>
      <c r="BQ393" s="57"/>
      <c r="BR393" s="57"/>
      <c r="BS393" s="57"/>
      <c r="BT393" s="57"/>
      <c r="BU393" s="57"/>
      <c r="BV393" s="57"/>
      <c r="BW393" s="57"/>
      <c r="BX393" s="57"/>
      <c r="BY393" s="57"/>
      <c r="BZ393" s="57"/>
      <c r="CA393" s="57"/>
      <c r="CB393" s="57"/>
      <c r="CC393" s="57"/>
      <c r="CD393" s="57"/>
      <c r="CE393" s="57"/>
      <c r="CF393" s="57"/>
      <c r="CG393" s="57"/>
      <c r="CR393" s="183" t="s">
        <v>705</v>
      </c>
      <c r="CS393" s="183" t="s">
        <v>455</v>
      </c>
      <c r="CT393" s="183" t="s">
        <v>710</v>
      </c>
      <c r="CU393" s="182" t="s">
        <v>711</v>
      </c>
    </row>
    <row r="394" spans="5:99" x14ac:dyDescent="0.25">
      <c r="E394" s="179"/>
      <c r="F394" s="180"/>
      <c r="G394" s="179"/>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7"/>
      <c r="AI394" s="57"/>
      <c r="AJ394" s="57"/>
      <c r="AK394" s="57"/>
      <c r="AL394" s="57"/>
      <c r="AM394" s="57"/>
      <c r="AN394" s="57"/>
      <c r="AO394" s="57"/>
      <c r="AP394" s="57"/>
      <c r="AQ394" s="57"/>
      <c r="AR394" s="57"/>
      <c r="AS394" s="57"/>
      <c r="AT394" s="57"/>
      <c r="AU394" s="57"/>
      <c r="AV394" s="57"/>
      <c r="AW394" s="57"/>
      <c r="AX394" s="57"/>
      <c r="AY394" s="57"/>
      <c r="AZ394" s="57"/>
      <c r="BA394" s="57"/>
      <c r="BB394" s="57"/>
      <c r="BC394" s="57"/>
      <c r="BD394" s="57"/>
      <c r="BE394" s="57"/>
      <c r="BF394" s="57"/>
      <c r="BG394" s="57"/>
      <c r="BH394" s="57"/>
      <c r="BI394" s="57"/>
      <c r="BJ394" s="57"/>
      <c r="BK394" s="57"/>
      <c r="BL394" s="57"/>
      <c r="BM394" s="57"/>
      <c r="BN394" s="57"/>
      <c r="BO394" s="57"/>
      <c r="BP394" s="57"/>
      <c r="BQ394" s="57"/>
      <c r="BR394" s="57"/>
      <c r="BS394" s="57"/>
      <c r="BT394" s="57"/>
      <c r="BU394" s="57"/>
      <c r="BV394" s="57"/>
      <c r="BW394" s="57"/>
      <c r="BX394" s="57"/>
      <c r="BY394" s="57"/>
      <c r="BZ394" s="57"/>
      <c r="CA394" s="57"/>
      <c r="CB394" s="57"/>
      <c r="CC394" s="57"/>
      <c r="CD394" s="57"/>
      <c r="CE394" s="57"/>
      <c r="CF394" s="57"/>
      <c r="CG394" s="57"/>
      <c r="CR394" s="183" t="s">
        <v>705</v>
      </c>
      <c r="CS394" s="183" t="s">
        <v>456</v>
      </c>
      <c r="CT394" s="183" t="s">
        <v>710</v>
      </c>
      <c r="CU394" s="182" t="s">
        <v>711</v>
      </c>
    </row>
    <row r="395" spans="5:99" x14ac:dyDescent="0.25">
      <c r="E395" s="179"/>
      <c r="F395" s="180"/>
      <c r="G395" s="179"/>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7"/>
      <c r="AI395" s="57"/>
      <c r="AJ395" s="57"/>
      <c r="AK395" s="57"/>
      <c r="AL395" s="57"/>
      <c r="AM395" s="57"/>
      <c r="AN395" s="57"/>
      <c r="AO395" s="57"/>
      <c r="AP395" s="57"/>
      <c r="AQ395" s="57"/>
      <c r="AR395" s="57"/>
      <c r="AS395" s="57"/>
      <c r="AT395" s="57"/>
      <c r="AU395" s="57"/>
      <c r="AV395" s="57"/>
      <c r="AW395" s="57"/>
      <c r="AX395" s="57"/>
      <c r="AY395" s="57"/>
      <c r="AZ395" s="57"/>
      <c r="BA395" s="57"/>
      <c r="BB395" s="57"/>
      <c r="BC395" s="57"/>
      <c r="BD395" s="57"/>
      <c r="BE395" s="57"/>
      <c r="BF395" s="57"/>
      <c r="BG395" s="57"/>
      <c r="BH395" s="57"/>
      <c r="BI395" s="57"/>
      <c r="BJ395" s="57"/>
      <c r="BK395" s="57"/>
      <c r="BL395" s="57"/>
      <c r="BM395" s="57"/>
      <c r="BN395" s="57"/>
      <c r="BO395" s="57"/>
      <c r="BP395" s="57"/>
      <c r="BQ395" s="57"/>
      <c r="BR395" s="57"/>
      <c r="BS395" s="57"/>
      <c r="BT395" s="57"/>
      <c r="BU395" s="57"/>
      <c r="BV395" s="57"/>
      <c r="BW395" s="57"/>
      <c r="BX395" s="57"/>
      <c r="BY395" s="57"/>
      <c r="BZ395" s="57"/>
      <c r="CA395" s="57"/>
      <c r="CB395" s="57"/>
      <c r="CC395" s="57"/>
      <c r="CD395" s="57"/>
      <c r="CE395" s="57"/>
      <c r="CF395" s="57"/>
      <c r="CG395" s="57"/>
      <c r="CR395" s="183" t="s">
        <v>705</v>
      </c>
      <c r="CS395" s="183" t="s">
        <v>457</v>
      </c>
      <c r="CT395" s="183" t="s">
        <v>710</v>
      </c>
      <c r="CU395" s="182" t="s">
        <v>711</v>
      </c>
    </row>
    <row r="396" spans="5:99" x14ac:dyDescent="0.25">
      <c r="E396" s="179"/>
      <c r="F396" s="180"/>
      <c r="G396" s="179"/>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7"/>
      <c r="AI396" s="57"/>
      <c r="AJ396" s="57"/>
      <c r="AK396" s="57"/>
      <c r="AL396" s="57"/>
      <c r="AM396" s="57"/>
      <c r="AN396" s="57"/>
      <c r="AO396" s="57"/>
      <c r="AP396" s="57"/>
      <c r="AQ396" s="57"/>
      <c r="AR396" s="57"/>
      <c r="AS396" s="57"/>
      <c r="AT396" s="57"/>
      <c r="AU396" s="57"/>
      <c r="AV396" s="57"/>
      <c r="AW396" s="57"/>
      <c r="AX396" s="57"/>
      <c r="AY396" s="57"/>
      <c r="AZ396" s="57"/>
      <c r="BA396" s="57"/>
      <c r="BB396" s="57"/>
      <c r="BC396" s="57"/>
      <c r="BD396" s="57"/>
      <c r="BE396" s="57"/>
      <c r="BF396" s="57"/>
      <c r="BG396" s="57"/>
      <c r="BH396" s="57"/>
      <c r="BI396" s="57"/>
      <c r="BJ396" s="57"/>
      <c r="BK396" s="57"/>
      <c r="BL396" s="57"/>
      <c r="BM396" s="57"/>
      <c r="BN396" s="57"/>
      <c r="BO396" s="57"/>
      <c r="BP396" s="57"/>
      <c r="BQ396" s="57"/>
      <c r="BR396" s="57"/>
      <c r="BS396" s="57"/>
      <c r="BT396" s="57"/>
      <c r="BU396" s="57"/>
      <c r="BV396" s="57"/>
      <c r="BW396" s="57"/>
      <c r="BX396" s="57"/>
      <c r="BY396" s="57"/>
      <c r="BZ396" s="57"/>
      <c r="CA396" s="57"/>
      <c r="CB396" s="57"/>
      <c r="CC396" s="57"/>
      <c r="CD396" s="57"/>
      <c r="CE396" s="57"/>
      <c r="CF396" s="57"/>
      <c r="CG396" s="57"/>
      <c r="CR396" s="183" t="s">
        <v>705</v>
      </c>
      <c r="CS396" s="183" t="s">
        <v>712</v>
      </c>
      <c r="CT396" s="183" t="s">
        <v>710</v>
      </c>
      <c r="CU396" s="182" t="s">
        <v>711</v>
      </c>
    </row>
    <row r="397" spans="5:99" x14ac:dyDescent="0.25">
      <c r="E397" s="179"/>
      <c r="F397" s="180"/>
      <c r="G397" s="179"/>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7"/>
      <c r="AI397" s="57"/>
      <c r="AJ397" s="57"/>
      <c r="AK397" s="57"/>
      <c r="AL397" s="57"/>
      <c r="AM397" s="57"/>
      <c r="AN397" s="57"/>
      <c r="AO397" s="57"/>
      <c r="AP397" s="57"/>
      <c r="AQ397" s="57"/>
      <c r="AR397" s="57"/>
      <c r="AS397" s="57"/>
      <c r="AT397" s="57"/>
      <c r="AU397" s="57"/>
      <c r="AV397" s="57"/>
      <c r="AW397" s="57"/>
      <c r="AX397" s="57"/>
      <c r="AY397" s="57"/>
      <c r="AZ397" s="57"/>
      <c r="BA397" s="57"/>
      <c r="BB397" s="57"/>
      <c r="BC397" s="57"/>
      <c r="BD397" s="57"/>
      <c r="BE397" s="57"/>
      <c r="BF397" s="57"/>
      <c r="BG397" s="57"/>
      <c r="BH397" s="57"/>
      <c r="BI397" s="57"/>
      <c r="BJ397" s="57"/>
      <c r="BK397" s="57"/>
      <c r="BL397" s="57"/>
      <c r="BM397" s="57"/>
      <c r="BN397" s="57"/>
      <c r="BO397" s="57"/>
      <c r="BP397" s="57"/>
      <c r="BQ397" s="57"/>
      <c r="BR397" s="57"/>
      <c r="BS397" s="57"/>
      <c r="BT397" s="57"/>
      <c r="BU397" s="57"/>
      <c r="BV397" s="57"/>
      <c r="BW397" s="57"/>
      <c r="BX397" s="57"/>
      <c r="BY397" s="57"/>
      <c r="BZ397" s="57"/>
      <c r="CA397" s="57"/>
      <c r="CB397" s="57"/>
      <c r="CC397" s="57"/>
      <c r="CD397" s="57"/>
      <c r="CE397" s="57"/>
      <c r="CF397" s="57"/>
      <c r="CG397" s="57"/>
      <c r="CR397" s="183" t="s">
        <v>705</v>
      </c>
      <c r="CS397" s="183" t="s">
        <v>458</v>
      </c>
      <c r="CT397" s="183" t="s">
        <v>710</v>
      </c>
      <c r="CU397" s="182" t="s">
        <v>711</v>
      </c>
    </row>
    <row r="398" spans="5:99" x14ac:dyDescent="0.25">
      <c r="E398" s="179"/>
      <c r="F398" s="180"/>
      <c r="G398" s="179"/>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7"/>
      <c r="AI398" s="57"/>
      <c r="AJ398" s="57"/>
      <c r="AK398" s="57"/>
      <c r="AL398" s="57"/>
      <c r="AM398" s="57"/>
      <c r="AN398" s="57"/>
      <c r="AO398" s="57"/>
      <c r="AP398" s="57"/>
      <c r="AQ398" s="57"/>
      <c r="AR398" s="57"/>
      <c r="AS398" s="57"/>
      <c r="AT398" s="57"/>
      <c r="AU398" s="57"/>
      <c r="AV398" s="57"/>
      <c r="AW398" s="57"/>
      <c r="AX398" s="57"/>
      <c r="AY398" s="57"/>
      <c r="AZ398" s="57"/>
      <c r="BA398" s="57"/>
      <c r="BB398" s="57"/>
      <c r="BC398" s="57"/>
      <c r="BD398" s="57"/>
      <c r="BE398" s="57"/>
      <c r="BF398" s="57"/>
      <c r="BG398" s="57"/>
      <c r="BH398" s="57"/>
      <c r="BI398" s="57"/>
      <c r="BJ398" s="57"/>
      <c r="BK398" s="57"/>
      <c r="BL398" s="57"/>
      <c r="BM398" s="57"/>
      <c r="BN398" s="57"/>
      <c r="BO398" s="57"/>
      <c r="BP398" s="57"/>
      <c r="BQ398" s="57"/>
      <c r="BR398" s="57"/>
      <c r="BS398" s="57"/>
      <c r="BT398" s="57"/>
      <c r="BU398" s="57"/>
      <c r="BV398" s="57"/>
      <c r="BW398" s="57"/>
      <c r="BX398" s="57"/>
      <c r="BY398" s="57"/>
      <c r="BZ398" s="57"/>
      <c r="CA398" s="57"/>
      <c r="CB398" s="57"/>
      <c r="CC398" s="57"/>
      <c r="CD398" s="57"/>
      <c r="CE398" s="57"/>
      <c r="CF398" s="57"/>
      <c r="CG398" s="57"/>
      <c r="CR398" s="183" t="s">
        <v>705</v>
      </c>
      <c r="CS398" s="183" t="s">
        <v>459</v>
      </c>
      <c r="CT398" s="183" t="s">
        <v>710</v>
      </c>
      <c r="CU398" s="182" t="s">
        <v>711</v>
      </c>
    </row>
    <row r="399" spans="5:99" x14ac:dyDescent="0.25">
      <c r="E399" s="179"/>
      <c r="F399" s="180"/>
      <c r="G399" s="179"/>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7"/>
      <c r="AI399" s="57"/>
      <c r="AJ399" s="57"/>
      <c r="AK399" s="57"/>
      <c r="AL399" s="57"/>
      <c r="AM399" s="57"/>
      <c r="AN399" s="57"/>
      <c r="AO399" s="57"/>
      <c r="AP399" s="57"/>
      <c r="AQ399" s="57"/>
      <c r="AR399" s="57"/>
      <c r="AS399" s="57"/>
      <c r="AT399" s="57"/>
      <c r="AU399" s="57"/>
      <c r="AV399" s="57"/>
      <c r="AW399" s="57"/>
      <c r="AX399" s="57"/>
      <c r="AY399" s="57"/>
      <c r="AZ399" s="57"/>
      <c r="BA399" s="57"/>
      <c r="BB399" s="57"/>
      <c r="BC399" s="57"/>
      <c r="BD399" s="57"/>
      <c r="BE399" s="57"/>
      <c r="BF399" s="57"/>
      <c r="BG399" s="57"/>
      <c r="BH399" s="57"/>
      <c r="BI399" s="57"/>
      <c r="BJ399" s="57"/>
      <c r="BK399" s="57"/>
      <c r="BL399" s="57"/>
      <c r="BM399" s="57"/>
      <c r="BN399" s="57"/>
      <c r="BO399" s="57"/>
      <c r="BP399" s="57"/>
      <c r="BQ399" s="57"/>
      <c r="BR399" s="57"/>
      <c r="BS399" s="57"/>
      <c r="BT399" s="57"/>
      <c r="BU399" s="57"/>
      <c r="BV399" s="57"/>
      <c r="BW399" s="57"/>
      <c r="BX399" s="57"/>
      <c r="BY399" s="57"/>
      <c r="BZ399" s="57"/>
      <c r="CA399" s="57"/>
      <c r="CB399" s="57"/>
      <c r="CC399" s="57"/>
      <c r="CD399" s="57"/>
      <c r="CE399" s="57"/>
      <c r="CF399" s="57"/>
      <c r="CG399" s="57"/>
      <c r="CR399" s="183" t="s">
        <v>705</v>
      </c>
      <c r="CS399" s="183" t="s">
        <v>463</v>
      </c>
      <c r="CT399" s="183" t="s">
        <v>713</v>
      </c>
      <c r="CU399" s="182" t="s">
        <v>714</v>
      </c>
    </row>
    <row r="400" spans="5:99" x14ac:dyDescent="0.25">
      <c r="E400" s="179"/>
      <c r="F400" s="180"/>
      <c r="G400" s="179"/>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7"/>
      <c r="AI400" s="57"/>
      <c r="AJ400" s="57"/>
      <c r="AK400" s="57"/>
      <c r="AL400" s="57"/>
      <c r="AM400" s="57"/>
      <c r="AN400" s="57"/>
      <c r="AO400" s="57"/>
      <c r="AP400" s="57"/>
      <c r="AQ400" s="57"/>
      <c r="AR400" s="57"/>
      <c r="AS400" s="57"/>
      <c r="AT400" s="57"/>
      <c r="AU400" s="57"/>
      <c r="AV400" s="57"/>
      <c r="AW400" s="57"/>
      <c r="AX400" s="57"/>
      <c r="AY400" s="57"/>
      <c r="AZ400" s="57"/>
      <c r="BA400" s="57"/>
      <c r="BB400" s="57"/>
      <c r="BC400" s="57"/>
      <c r="BD400" s="57"/>
      <c r="BE400" s="57"/>
      <c r="BF400" s="57"/>
      <c r="BG400" s="57"/>
      <c r="BH400" s="57"/>
      <c r="BI400" s="57"/>
      <c r="BJ400" s="57"/>
      <c r="BK400" s="57"/>
      <c r="BL400" s="57"/>
      <c r="BM400" s="57"/>
      <c r="BN400" s="57"/>
      <c r="BO400" s="57"/>
      <c r="BP400" s="57"/>
      <c r="BQ400" s="57"/>
      <c r="BR400" s="57"/>
      <c r="BS400" s="57"/>
      <c r="BT400" s="57"/>
      <c r="BU400" s="57"/>
      <c r="BV400" s="57"/>
      <c r="BW400" s="57"/>
      <c r="BX400" s="57"/>
      <c r="BY400" s="57"/>
      <c r="BZ400" s="57"/>
      <c r="CA400" s="57"/>
      <c r="CB400" s="57"/>
      <c r="CC400" s="57"/>
      <c r="CD400" s="57"/>
      <c r="CE400" s="57"/>
      <c r="CF400" s="57"/>
      <c r="CG400" s="57"/>
      <c r="CR400" s="183" t="s">
        <v>705</v>
      </c>
      <c r="CS400" s="183" t="s">
        <v>464</v>
      </c>
      <c r="CT400" s="183" t="s">
        <v>713</v>
      </c>
      <c r="CU400" s="182" t="s">
        <v>714</v>
      </c>
    </row>
    <row r="401" spans="5:103" x14ac:dyDescent="0.25">
      <c r="E401" s="179"/>
      <c r="F401" s="180"/>
      <c r="G401" s="179"/>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7"/>
      <c r="AI401" s="57"/>
      <c r="AJ401" s="57"/>
      <c r="AK401" s="57"/>
      <c r="AL401" s="57"/>
      <c r="AM401" s="57"/>
      <c r="AN401" s="57"/>
      <c r="AO401" s="57"/>
      <c r="AP401" s="57"/>
      <c r="AQ401" s="57"/>
      <c r="AR401" s="57"/>
      <c r="AS401" s="57"/>
      <c r="AT401" s="57"/>
      <c r="AU401" s="57"/>
      <c r="AV401" s="57"/>
      <c r="AW401" s="57"/>
      <c r="AX401" s="57"/>
      <c r="AY401" s="57"/>
      <c r="AZ401" s="57"/>
      <c r="BA401" s="57"/>
      <c r="BB401" s="57"/>
      <c r="BC401" s="57"/>
      <c r="BD401" s="57"/>
      <c r="BE401" s="57"/>
      <c r="BF401" s="57"/>
      <c r="BG401" s="57"/>
      <c r="BH401" s="57"/>
      <c r="BI401" s="57"/>
      <c r="BJ401" s="57"/>
      <c r="BK401" s="57"/>
      <c r="BL401" s="57"/>
      <c r="BM401" s="57"/>
      <c r="BN401" s="57"/>
      <c r="BO401" s="57"/>
      <c r="BP401" s="57"/>
      <c r="BQ401" s="57"/>
      <c r="BR401" s="57"/>
      <c r="BS401" s="57"/>
      <c r="BT401" s="57"/>
      <c r="BU401" s="57"/>
      <c r="BV401" s="57"/>
      <c r="BW401" s="57"/>
      <c r="BX401" s="57"/>
      <c r="BY401" s="57"/>
      <c r="BZ401" s="57"/>
      <c r="CA401" s="57"/>
      <c r="CB401" s="57"/>
      <c r="CC401" s="57"/>
      <c r="CD401" s="57"/>
      <c r="CE401" s="57"/>
      <c r="CF401" s="57"/>
      <c r="CG401" s="57"/>
      <c r="CR401" s="183" t="s">
        <v>705</v>
      </c>
      <c r="CS401" s="183" t="s">
        <v>465</v>
      </c>
      <c r="CT401" s="183" t="s">
        <v>713</v>
      </c>
      <c r="CU401" s="182" t="s">
        <v>714</v>
      </c>
    </row>
    <row r="402" spans="5:103" x14ac:dyDescent="0.25">
      <c r="E402" s="179"/>
      <c r="F402" s="180"/>
      <c r="G402" s="179"/>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7"/>
      <c r="AI402" s="57"/>
      <c r="AJ402" s="57"/>
      <c r="AK402" s="57"/>
      <c r="AL402" s="57"/>
      <c r="AM402" s="57"/>
      <c r="AN402" s="57"/>
      <c r="AO402" s="57"/>
      <c r="AP402" s="57"/>
      <c r="AQ402" s="57"/>
      <c r="AR402" s="57"/>
      <c r="AS402" s="57"/>
      <c r="AT402" s="57"/>
      <c r="AU402" s="57"/>
      <c r="AV402" s="57"/>
      <c r="AW402" s="57"/>
      <c r="AX402" s="57"/>
      <c r="AY402" s="57"/>
      <c r="AZ402" s="57"/>
      <c r="BA402" s="57"/>
      <c r="BB402" s="57"/>
      <c r="BC402" s="57"/>
      <c r="BD402" s="57"/>
      <c r="BE402" s="57"/>
      <c r="BF402" s="57"/>
      <c r="BG402" s="57"/>
      <c r="BH402" s="57"/>
      <c r="BI402" s="57"/>
      <c r="BJ402" s="57"/>
      <c r="BK402" s="57"/>
      <c r="BL402" s="57"/>
      <c r="BM402" s="57"/>
      <c r="BN402" s="57"/>
      <c r="BO402" s="57"/>
      <c r="BP402" s="57"/>
      <c r="BQ402" s="57"/>
      <c r="BR402" s="57"/>
      <c r="BS402" s="57"/>
      <c r="BT402" s="57"/>
      <c r="BU402" s="57"/>
      <c r="BV402" s="57"/>
      <c r="BW402" s="57"/>
      <c r="BX402" s="57"/>
      <c r="BY402" s="57"/>
      <c r="BZ402" s="57"/>
      <c r="CA402" s="57"/>
      <c r="CB402" s="57"/>
      <c r="CC402" s="57"/>
      <c r="CD402" s="57"/>
      <c r="CE402" s="57"/>
      <c r="CF402" s="57"/>
      <c r="CG402" s="57"/>
      <c r="CR402" s="183" t="s">
        <v>705</v>
      </c>
      <c r="CS402" s="183" t="s">
        <v>466</v>
      </c>
      <c r="CT402" s="183" t="s">
        <v>713</v>
      </c>
      <c r="CU402" s="182" t="s">
        <v>714</v>
      </c>
    </row>
    <row r="403" spans="5:103" x14ac:dyDescent="0.25">
      <c r="E403" s="179"/>
      <c r="F403" s="180"/>
      <c r="G403" s="179"/>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7"/>
      <c r="AI403" s="57"/>
      <c r="AJ403" s="57"/>
      <c r="AK403" s="57"/>
      <c r="AL403" s="57"/>
      <c r="AM403" s="57"/>
      <c r="AN403" s="57"/>
      <c r="AO403" s="57"/>
      <c r="AP403" s="57"/>
      <c r="AQ403" s="57"/>
      <c r="AR403" s="57"/>
      <c r="AS403" s="57"/>
      <c r="AT403" s="57"/>
      <c r="AU403" s="57"/>
      <c r="AV403" s="57"/>
      <c r="AW403" s="57"/>
      <c r="AX403" s="57"/>
      <c r="AY403" s="57"/>
      <c r="AZ403" s="57"/>
      <c r="BA403" s="57"/>
      <c r="BB403" s="57"/>
      <c r="BC403" s="57"/>
      <c r="BD403" s="57"/>
      <c r="BE403" s="57"/>
      <c r="BF403" s="57"/>
      <c r="BG403" s="57"/>
      <c r="BH403" s="57"/>
      <c r="BI403" s="57"/>
      <c r="BJ403" s="57"/>
      <c r="BK403" s="57"/>
      <c r="BL403" s="57"/>
      <c r="BM403" s="57"/>
      <c r="BN403" s="57"/>
      <c r="BO403" s="57"/>
      <c r="BP403" s="57"/>
      <c r="BQ403" s="57"/>
      <c r="BR403" s="57"/>
      <c r="BS403" s="57"/>
      <c r="BT403" s="57"/>
      <c r="BU403" s="57"/>
      <c r="BV403" s="57"/>
      <c r="BW403" s="57"/>
      <c r="BX403" s="57"/>
      <c r="BY403" s="57"/>
      <c r="BZ403" s="57"/>
      <c r="CA403" s="57"/>
      <c r="CB403" s="57"/>
      <c r="CC403" s="57"/>
      <c r="CD403" s="57"/>
      <c r="CE403" s="57"/>
      <c r="CF403" s="57"/>
      <c r="CG403" s="57"/>
      <c r="CR403" s="183" t="s">
        <v>705</v>
      </c>
      <c r="CS403" s="183" t="s">
        <v>467</v>
      </c>
      <c r="CT403" s="183" t="s">
        <v>713</v>
      </c>
      <c r="CU403" s="182" t="s">
        <v>714</v>
      </c>
    </row>
    <row r="404" spans="5:103" x14ac:dyDescent="0.25">
      <c r="E404" s="179"/>
      <c r="F404" s="180"/>
      <c r="G404" s="179"/>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7"/>
      <c r="AI404" s="57"/>
      <c r="AJ404" s="57"/>
      <c r="AK404" s="57"/>
      <c r="AL404" s="57"/>
      <c r="AM404" s="57"/>
      <c r="AN404" s="57"/>
      <c r="AO404" s="57"/>
      <c r="AP404" s="57"/>
      <c r="AQ404" s="57"/>
      <c r="AR404" s="57"/>
      <c r="AS404" s="57"/>
      <c r="AT404" s="57"/>
      <c r="AU404" s="57"/>
      <c r="AV404" s="57"/>
      <c r="AW404" s="57"/>
      <c r="AX404" s="57"/>
      <c r="AY404" s="57"/>
      <c r="AZ404" s="57"/>
      <c r="BA404" s="57"/>
      <c r="BB404" s="57"/>
      <c r="BC404" s="57"/>
      <c r="BD404" s="57"/>
      <c r="BE404" s="57"/>
      <c r="BF404" s="57"/>
      <c r="BG404" s="57"/>
      <c r="BH404" s="57"/>
      <c r="BI404" s="57"/>
      <c r="BJ404" s="57"/>
      <c r="BK404" s="57"/>
      <c r="BL404" s="57"/>
      <c r="BM404" s="57"/>
      <c r="BN404" s="57"/>
      <c r="BO404" s="57"/>
      <c r="BP404" s="57"/>
      <c r="BQ404" s="57"/>
      <c r="BR404" s="57"/>
      <c r="BS404" s="57"/>
      <c r="BT404" s="57"/>
      <c r="BU404" s="57"/>
      <c r="BV404" s="57"/>
      <c r="BW404" s="57"/>
      <c r="BX404" s="57"/>
      <c r="BY404" s="57"/>
      <c r="BZ404" s="57"/>
      <c r="CA404" s="57"/>
      <c r="CB404" s="57"/>
      <c r="CC404" s="57"/>
      <c r="CD404" s="57"/>
      <c r="CE404" s="57"/>
      <c r="CF404" s="57"/>
      <c r="CG404" s="57"/>
      <c r="CR404" s="183" t="s">
        <v>705</v>
      </c>
      <c r="CS404" s="183" t="s">
        <v>468</v>
      </c>
      <c r="CT404" s="183" t="s">
        <v>713</v>
      </c>
      <c r="CU404" s="182" t="s">
        <v>714</v>
      </c>
    </row>
    <row r="405" spans="5:103" x14ac:dyDescent="0.25">
      <c r="E405" s="179"/>
      <c r="F405" s="180"/>
      <c r="G405" s="179"/>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7"/>
      <c r="AI405" s="57"/>
      <c r="AJ405" s="57"/>
      <c r="AK405" s="57"/>
      <c r="AL405" s="57"/>
      <c r="AM405" s="57"/>
      <c r="AN405" s="57"/>
      <c r="AO405" s="57"/>
      <c r="AP405" s="57"/>
      <c r="AQ405" s="57"/>
      <c r="AR405" s="57"/>
      <c r="AS405" s="57"/>
      <c r="AT405" s="57"/>
      <c r="AU405" s="57"/>
      <c r="AV405" s="57"/>
      <c r="AW405" s="57"/>
      <c r="AX405" s="57"/>
      <c r="AY405" s="57"/>
      <c r="AZ405" s="57"/>
      <c r="BA405" s="57"/>
      <c r="BB405" s="57"/>
      <c r="BC405" s="57"/>
      <c r="BD405" s="57"/>
      <c r="BE405" s="57"/>
      <c r="BF405" s="57"/>
      <c r="BG405" s="57"/>
      <c r="BH405" s="57"/>
      <c r="BI405" s="57"/>
      <c r="BJ405" s="57"/>
      <c r="BK405" s="57"/>
      <c r="BL405" s="57"/>
      <c r="BM405" s="57"/>
      <c r="BN405" s="57"/>
      <c r="BO405" s="57"/>
      <c r="BP405" s="57"/>
      <c r="BQ405" s="57"/>
      <c r="BR405" s="57"/>
      <c r="BS405" s="57"/>
      <c r="BT405" s="57"/>
      <c r="BU405" s="57"/>
      <c r="BV405" s="57"/>
      <c r="BW405" s="57"/>
      <c r="BX405" s="57"/>
      <c r="BY405" s="57"/>
      <c r="BZ405" s="57"/>
      <c r="CA405" s="57"/>
      <c r="CB405" s="57"/>
      <c r="CC405" s="57"/>
      <c r="CD405" s="57"/>
      <c r="CE405" s="57"/>
      <c r="CF405" s="57"/>
      <c r="CG405" s="57"/>
      <c r="CR405" s="183" t="s">
        <v>705</v>
      </c>
      <c r="CS405" s="183" t="s">
        <v>469</v>
      </c>
      <c r="CT405" s="183" t="s">
        <v>713</v>
      </c>
      <c r="CU405" s="182" t="s">
        <v>714</v>
      </c>
    </row>
    <row r="406" spans="5:103" x14ac:dyDescent="0.25">
      <c r="E406" s="179"/>
      <c r="F406" s="180"/>
      <c r="G406" s="179"/>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7"/>
      <c r="AI406" s="57"/>
      <c r="AJ406" s="57"/>
      <c r="AK406" s="57"/>
      <c r="AL406" s="57"/>
      <c r="AM406" s="57"/>
      <c r="AN406" s="57"/>
      <c r="AO406" s="57"/>
      <c r="AP406" s="57"/>
      <c r="AQ406" s="57"/>
      <c r="AR406" s="57"/>
      <c r="AS406" s="57"/>
      <c r="AT406" s="57"/>
      <c r="AU406" s="57"/>
      <c r="AV406" s="57"/>
      <c r="AW406" s="57"/>
      <c r="AX406" s="57"/>
      <c r="AY406" s="57"/>
      <c r="AZ406" s="57"/>
      <c r="BA406" s="57"/>
      <c r="BB406" s="57"/>
      <c r="BC406" s="57"/>
      <c r="BD406" s="57"/>
      <c r="BE406" s="57"/>
      <c r="BF406" s="57"/>
      <c r="BG406" s="57"/>
      <c r="BH406" s="57"/>
      <c r="BI406" s="57"/>
      <c r="BJ406" s="57"/>
      <c r="BK406" s="57"/>
      <c r="BL406" s="57"/>
      <c r="BM406" s="57"/>
      <c r="BN406" s="57"/>
      <c r="BO406" s="57"/>
      <c r="BP406" s="57"/>
      <c r="BQ406" s="57"/>
      <c r="BR406" s="57"/>
      <c r="BS406" s="57"/>
      <c r="BT406" s="57"/>
      <c r="BU406" s="57"/>
      <c r="BV406" s="57"/>
      <c r="BW406" s="57"/>
      <c r="BX406" s="57"/>
      <c r="BY406" s="57"/>
      <c r="BZ406" s="57"/>
      <c r="CA406" s="57"/>
      <c r="CB406" s="57"/>
      <c r="CC406" s="57"/>
      <c r="CD406" s="57"/>
      <c r="CE406" s="57"/>
      <c r="CF406" s="57"/>
      <c r="CG406" s="57"/>
      <c r="CR406" s="183" t="s">
        <v>705</v>
      </c>
      <c r="CS406" s="183" t="s">
        <v>470</v>
      </c>
      <c r="CT406" s="183" t="s">
        <v>713</v>
      </c>
      <c r="CU406" s="182" t="s">
        <v>714</v>
      </c>
    </row>
    <row r="407" spans="5:103" x14ac:dyDescent="0.25">
      <c r="E407" s="179"/>
      <c r="F407" s="180"/>
      <c r="G407" s="179"/>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7"/>
      <c r="AI407" s="57"/>
      <c r="AJ407" s="57"/>
      <c r="AK407" s="57"/>
      <c r="AL407" s="57"/>
      <c r="AM407" s="57"/>
      <c r="AN407" s="57"/>
      <c r="AO407" s="57"/>
      <c r="AP407" s="57"/>
      <c r="AQ407" s="57"/>
      <c r="AR407" s="57"/>
      <c r="AS407" s="57"/>
      <c r="AT407" s="57"/>
      <c r="AU407" s="57"/>
      <c r="AV407" s="57"/>
      <c r="AW407" s="57"/>
      <c r="AX407" s="57"/>
      <c r="AY407" s="57"/>
      <c r="AZ407" s="57"/>
      <c r="BA407" s="57"/>
      <c r="BB407" s="57"/>
      <c r="BC407" s="57"/>
      <c r="BD407" s="57"/>
      <c r="BE407" s="57"/>
      <c r="BF407" s="57"/>
      <c r="BG407" s="57"/>
      <c r="BH407" s="57"/>
      <c r="BI407" s="57"/>
      <c r="BJ407" s="57"/>
      <c r="BK407" s="57"/>
      <c r="BL407" s="57"/>
      <c r="BM407" s="57"/>
      <c r="BN407" s="57"/>
      <c r="BO407" s="57"/>
      <c r="BP407" s="57"/>
      <c r="BQ407" s="57"/>
      <c r="BR407" s="57"/>
      <c r="BS407" s="57"/>
      <c r="BT407" s="57"/>
      <c r="BU407" s="57"/>
      <c r="BV407" s="57"/>
      <c r="BW407" s="57"/>
      <c r="BX407" s="57"/>
      <c r="BY407" s="57"/>
      <c r="BZ407" s="57"/>
      <c r="CA407" s="57"/>
      <c r="CB407" s="57"/>
      <c r="CC407" s="57"/>
      <c r="CD407" s="57"/>
      <c r="CE407" s="57"/>
      <c r="CF407" s="57"/>
      <c r="CG407" s="57"/>
      <c r="CR407" s="183" t="s">
        <v>705</v>
      </c>
      <c r="CS407" s="183" t="s">
        <v>471</v>
      </c>
      <c r="CT407" s="183" t="s">
        <v>713</v>
      </c>
      <c r="CU407" s="182" t="s">
        <v>714</v>
      </c>
    </row>
    <row r="408" spans="5:103" x14ac:dyDescent="0.25">
      <c r="E408" s="179"/>
      <c r="F408" s="180"/>
      <c r="G408" s="179"/>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57"/>
      <c r="AM408" s="57"/>
      <c r="AN408" s="57"/>
      <c r="AO408" s="57"/>
      <c r="AP408" s="57"/>
      <c r="AQ408" s="57"/>
      <c r="AR408" s="57"/>
      <c r="AS408" s="57"/>
      <c r="AT408" s="57"/>
      <c r="AU408" s="57"/>
      <c r="AV408" s="57"/>
      <c r="AW408" s="57"/>
      <c r="AX408" s="57"/>
      <c r="AY408" s="57"/>
      <c r="AZ408" s="57"/>
      <c r="BA408" s="57"/>
      <c r="BB408" s="57"/>
      <c r="BC408" s="57"/>
      <c r="BD408" s="57"/>
      <c r="BE408" s="57"/>
      <c r="BF408" s="57"/>
      <c r="BG408" s="57"/>
      <c r="BH408" s="57"/>
      <c r="BI408" s="57"/>
      <c r="BJ408" s="57"/>
      <c r="BK408" s="57"/>
      <c r="BL408" s="57"/>
      <c r="BM408" s="57"/>
      <c r="BN408" s="57"/>
      <c r="BO408" s="57"/>
      <c r="BP408" s="57"/>
      <c r="BQ408" s="57"/>
      <c r="BR408" s="57"/>
      <c r="BS408" s="57"/>
      <c r="BT408" s="57"/>
      <c r="BU408" s="57"/>
      <c r="BV408" s="57"/>
      <c r="BW408" s="57"/>
      <c r="BX408" s="57"/>
      <c r="BY408" s="57"/>
      <c r="BZ408" s="57"/>
      <c r="CA408" s="57"/>
      <c r="CB408" s="57"/>
      <c r="CC408" s="57"/>
      <c r="CD408" s="57"/>
      <c r="CE408" s="57"/>
      <c r="CF408" s="57"/>
      <c r="CG408" s="57"/>
      <c r="CR408" s="183" t="s">
        <v>705</v>
      </c>
      <c r="CS408" s="183" t="s">
        <v>477</v>
      </c>
      <c r="CT408" s="183" t="s">
        <v>706</v>
      </c>
      <c r="CU408" s="182" t="s">
        <v>707</v>
      </c>
    </row>
    <row r="409" spans="5:103" x14ac:dyDescent="0.25">
      <c r="E409" s="179"/>
      <c r="F409" s="180"/>
      <c r="G409" s="179"/>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7"/>
      <c r="AI409" s="57"/>
      <c r="AJ409" s="57"/>
      <c r="AK409" s="57"/>
      <c r="AL409" s="57"/>
      <c r="AM409" s="57"/>
      <c r="AN409" s="57"/>
      <c r="AO409" s="57"/>
      <c r="AP409" s="57"/>
      <c r="AQ409" s="57"/>
      <c r="AR409" s="57"/>
      <c r="AS409" s="57"/>
      <c r="AT409" s="57"/>
      <c r="AU409" s="57"/>
      <c r="AV409" s="57"/>
      <c r="AW409" s="57"/>
      <c r="AX409" s="57"/>
      <c r="AY409" s="57"/>
      <c r="AZ409" s="57"/>
      <c r="BA409" s="57"/>
      <c r="BB409" s="57"/>
      <c r="BC409" s="57"/>
      <c r="BD409" s="57"/>
      <c r="BE409" s="57"/>
      <c r="BF409" s="57"/>
      <c r="BG409" s="57"/>
      <c r="BH409" s="57"/>
      <c r="BI409" s="57"/>
      <c r="BJ409" s="57"/>
      <c r="BK409" s="57"/>
      <c r="BL409" s="57"/>
      <c r="BM409" s="57"/>
      <c r="BN409" s="57"/>
      <c r="BO409" s="57"/>
      <c r="BP409" s="57"/>
      <c r="BQ409" s="57"/>
      <c r="BR409" s="57"/>
      <c r="BS409" s="57"/>
      <c r="BT409" s="57"/>
      <c r="BU409" s="57"/>
      <c r="BV409" s="57"/>
      <c r="BW409" s="57"/>
      <c r="BX409" s="57"/>
      <c r="BY409" s="57"/>
      <c r="BZ409" s="57"/>
      <c r="CA409" s="57"/>
      <c r="CB409" s="57"/>
      <c r="CC409" s="57"/>
      <c r="CD409" s="57"/>
      <c r="CE409" s="57"/>
      <c r="CF409" s="57"/>
      <c r="CG409" s="57"/>
      <c r="CR409" s="183" t="s">
        <v>705</v>
      </c>
      <c r="CS409" s="183" t="s">
        <v>479</v>
      </c>
      <c r="CT409" s="183" t="s">
        <v>706</v>
      </c>
      <c r="CU409" s="182" t="s">
        <v>707</v>
      </c>
    </row>
    <row r="410" spans="5:103" x14ac:dyDescent="0.25">
      <c r="E410" s="179"/>
      <c r="F410" s="180"/>
      <c r="G410" s="179"/>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7"/>
      <c r="AI410" s="57"/>
      <c r="AJ410" s="57"/>
      <c r="AK410" s="57"/>
      <c r="AL410" s="57"/>
      <c r="AM410" s="57"/>
      <c r="AN410" s="57"/>
      <c r="AO410" s="57"/>
      <c r="AP410" s="57"/>
      <c r="AQ410" s="57"/>
      <c r="AR410" s="57"/>
      <c r="AS410" s="57"/>
      <c r="AT410" s="57"/>
      <c r="AU410" s="57"/>
      <c r="AV410" s="57"/>
      <c r="AW410" s="57"/>
      <c r="AX410" s="57"/>
      <c r="AY410" s="57"/>
      <c r="AZ410" s="57"/>
      <c r="BA410" s="57"/>
      <c r="BB410" s="57"/>
      <c r="BC410" s="57"/>
      <c r="BD410" s="57"/>
      <c r="BE410" s="57"/>
      <c r="BF410" s="57"/>
      <c r="BG410" s="57"/>
      <c r="BH410" s="57"/>
      <c r="BI410" s="57"/>
      <c r="BJ410" s="57"/>
      <c r="BK410" s="57"/>
      <c r="BL410" s="57"/>
      <c r="BM410" s="57"/>
      <c r="BN410" s="57"/>
      <c r="BO410" s="57"/>
      <c r="BP410" s="57"/>
      <c r="BQ410" s="57"/>
      <c r="BR410" s="57"/>
      <c r="BS410" s="57"/>
      <c r="BT410" s="57"/>
      <c r="BU410" s="57"/>
      <c r="BV410" s="57"/>
      <c r="BW410" s="57"/>
      <c r="BX410" s="57"/>
      <c r="BY410" s="57"/>
      <c r="BZ410" s="57"/>
      <c r="CA410" s="57"/>
      <c r="CB410" s="57"/>
      <c r="CC410" s="57"/>
      <c r="CD410" s="57"/>
      <c r="CE410" s="57"/>
      <c r="CF410" s="57"/>
      <c r="CG410" s="57"/>
      <c r="CR410" s="183" t="s">
        <v>705</v>
      </c>
      <c r="CS410" s="183" t="s">
        <v>480</v>
      </c>
      <c r="CT410" s="183" t="s">
        <v>706</v>
      </c>
      <c r="CU410" s="182" t="s">
        <v>707</v>
      </c>
    </row>
    <row r="411" spans="5:103" x14ac:dyDescent="0.25">
      <c r="E411" s="179"/>
      <c r="F411" s="180"/>
      <c r="G411" s="179"/>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7"/>
      <c r="AI411" s="57"/>
      <c r="AJ411" s="57"/>
      <c r="AK411" s="57"/>
      <c r="AL411" s="57"/>
      <c r="AM411" s="57"/>
      <c r="AN411" s="57"/>
      <c r="AO411" s="57"/>
      <c r="AP411" s="57"/>
      <c r="AQ411" s="57"/>
      <c r="AR411" s="57"/>
      <c r="AS411" s="57"/>
      <c r="AT411" s="57"/>
      <c r="AU411" s="57"/>
      <c r="AV411" s="57"/>
      <c r="AW411" s="57"/>
      <c r="AX411" s="57"/>
      <c r="AY411" s="57"/>
      <c r="AZ411" s="57"/>
      <c r="BA411" s="57"/>
      <c r="BB411" s="57"/>
      <c r="BC411" s="57"/>
      <c r="BD411" s="57"/>
      <c r="BE411" s="57"/>
      <c r="BF411" s="57"/>
      <c r="BG411" s="57"/>
      <c r="BH411" s="57"/>
      <c r="BI411" s="57"/>
      <c r="BJ411" s="57"/>
      <c r="BK411" s="57"/>
      <c r="BL411" s="57"/>
      <c r="BM411" s="57"/>
      <c r="BN411" s="57"/>
      <c r="BO411" s="57"/>
      <c r="BP411" s="57"/>
      <c r="BQ411" s="57"/>
      <c r="BR411" s="57"/>
      <c r="BS411" s="57"/>
      <c r="BT411" s="57"/>
      <c r="BU411" s="57"/>
      <c r="BV411" s="57"/>
      <c r="BW411" s="57"/>
      <c r="BX411" s="57"/>
      <c r="BY411" s="57"/>
      <c r="BZ411" s="57"/>
      <c r="CA411" s="57"/>
      <c r="CB411" s="57"/>
      <c r="CC411" s="57"/>
      <c r="CD411" s="57"/>
      <c r="CE411" s="57"/>
      <c r="CF411" s="57"/>
      <c r="CG411" s="57"/>
      <c r="CR411" s="183" t="s">
        <v>705</v>
      </c>
      <c r="CS411" s="183" t="s">
        <v>481</v>
      </c>
      <c r="CT411" s="183" t="s">
        <v>706</v>
      </c>
      <c r="CU411" s="182" t="s">
        <v>707</v>
      </c>
    </row>
    <row r="412" spans="5:103" x14ac:dyDescent="0.25">
      <c r="E412" s="179"/>
      <c r="F412" s="180"/>
      <c r="G412" s="179"/>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7"/>
      <c r="AI412" s="57"/>
      <c r="AJ412" s="57"/>
      <c r="AK412" s="57"/>
      <c r="AL412" s="57"/>
      <c r="AM412" s="57"/>
      <c r="AN412" s="57"/>
      <c r="AO412" s="57"/>
      <c r="AP412" s="57"/>
      <c r="AQ412" s="57"/>
      <c r="AR412" s="57"/>
      <c r="AS412" s="57"/>
      <c r="AT412" s="57"/>
      <c r="AU412" s="57"/>
      <c r="AV412" s="57"/>
      <c r="AW412" s="57"/>
      <c r="AX412" s="57"/>
      <c r="AY412" s="57"/>
      <c r="AZ412" s="57"/>
      <c r="BA412" s="57"/>
      <c r="BB412" s="57"/>
      <c r="BC412" s="57"/>
      <c r="BD412" s="57"/>
      <c r="BE412" s="57"/>
      <c r="BF412" s="57"/>
      <c r="BG412" s="57"/>
      <c r="BH412" s="57"/>
      <c r="BI412" s="57"/>
      <c r="BJ412" s="57"/>
      <c r="BK412" s="57"/>
      <c r="BL412" s="57"/>
      <c r="BM412" s="57"/>
      <c r="BN412" s="57"/>
      <c r="BO412" s="57"/>
      <c r="BP412" s="57"/>
      <c r="BQ412" s="57"/>
      <c r="BR412" s="57"/>
      <c r="BS412" s="57"/>
      <c r="BT412" s="57"/>
      <c r="BU412" s="57"/>
      <c r="BV412" s="57"/>
      <c r="BW412" s="57"/>
      <c r="BX412" s="57"/>
      <c r="BY412" s="57"/>
      <c r="BZ412" s="57"/>
      <c r="CA412" s="57"/>
      <c r="CB412" s="57"/>
      <c r="CC412" s="57"/>
      <c r="CD412" s="57"/>
      <c r="CE412" s="57"/>
      <c r="CF412" s="57"/>
      <c r="CG412" s="57"/>
      <c r="CR412" s="183" t="s">
        <v>705</v>
      </c>
      <c r="CS412" s="183" t="s">
        <v>490</v>
      </c>
      <c r="CT412" s="183" t="s">
        <v>708</v>
      </c>
      <c r="CU412" s="182" t="s">
        <v>709</v>
      </c>
    </row>
    <row r="413" spans="5:103" x14ac:dyDescent="0.25">
      <c r="E413" s="179"/>
      <c r="F413" s="180"/>
      <c r="G413" s="179"/>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7"/>
      <c r="AI413" s="57"/>
      <c r="AJ413" s="57"/>
      <c r="AK413" s="57"/>
      <c r="AL413" s="57"/>
      <c r="AM413" s="57"/>
      <c r="AN413" s="57"/>
      <c r="AO413" s="57"/>
      <c r="AP413" s="57"/>
      <c r="AQ413" s="57"/>
      <c r="AR413" s="57"/>
      <c r="AS413" s="57"/>
      <c r="AT413" s="57"/>
      <c r="AU413" s="57"/>
      <c r="AV413" s="57"/>
      <c r="AW413" s="57"/>
      <c r="AX413" s="57"/>
      <c r="AY413" s="57"/>
      <c r="AZ413" s="57"/>
      <c r="BA413" s="57"/>
      <c r="BB413" s="57"/>
      <c r="BC413" s="57"/>
      <c r="BD413" s="57"/>
      <c r="BE413" s="57"/>
      <c r="BF413" s="57"/>
      <c r="BG413" s="57"/>
      <c r="BH413" s="57"/>
      <c r="BI413" s="57"/>
      <c r="BJ413" s="57"/>
      <c r="BK413" s="57"/>
      <c r="BL413" s="57"/>
      <c r="BM413" s="57"/>
      <c r="BN413" s="57"/>
      <c r="BO413" s="57"/>
      <c r="BP413" s="57"/>
      <c r="BQ413" s="57"/>
      <c r="BR413" s="57"/>
      <c r="BS413" s="57"/>
      <c r="BT413" s="57"/>
      <c r="BU413" s="57"/>
      <c r="BV413" s="57"/>
      <c r="BW413" s="57"/>
      <c r="BX413" s="57"/>
      <c r="BY413" s="57"/>
      <c r="BZ413" s="57"/>
      <c r="CA413" s="57"/>
      <c r="CB413" s="57"/>
      <c r="CC413" s="57"/>
      <c r="CD413" s="57"/>
      <c r="CE413" s="57"/>
      <c r="CF413" s="57"/>
      <c r="CG413" s="57"/>
      <c r="CV413" s="183" t="s">
        <v>705</v>
      </c>
      <c r="CW413" s="183" t="s">
        <v>453</v>
      </c>
      <c r="CX413" s="183" t="s">
        <v>710</v>
      </c>
      <c r="CY413" s="182" t="s">
        <v>711</v>
      </c>
    </row>
    <row r="414" spans="5:103" x14ac:dyDescent="0.25">
      <c r="E414" s="179"/>
      <c r="F414" s="180"/>
      <c r="G414" s="179"/>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7"/>
      <c r="AI414" s="57"/>
      <c r="AJ414" s="57"/>
      <c r="AK414" s="57"/>
      <c r="AL414" s="57"/>
      <c r="AM414" s="57"/>
      <c r="AN414" s="57"/>
      <c r="AO414" s="57"/>
      <c r="AP414" s="57"/>
      <c r="AQ414" s="57"/>
      <c r="AR414" s="57"/>
      <c r="AS414" s="57"/>
      <c r="AT414" s="57"/>
      <c r="AU414" s="57"/>
      <c r="AV414" s="57"/>
      <c r="AW414" s="57"/>
      <c r="AX414" s="57"/>
      <c r="AY414" s="57"/>
      <c r="AZ414" s="57"/>
      <c r="BA414" s="57"/>
      <c r="BB414" s="57"/>
      <c r="BC414" s="57"/>
      <c r="BD414" s="57"/>
      <c r="BE414" s="57"/>
      <c r="BF414" s="57"/>
      <c r="BG414" s="57"/>
      <c r="BH414" s="57"/>
      <c r="BI414" s="57"/>
      <c r="BJ414" s="57"/>
      <c r="BK414" s="57"/>
      <c r="BL414" s="57"/>
      <c r="BM414" s="57"/>
      <c r="BN414" s="57"/>
      <c r="BO414" s="57"/>
      <c r="BP414" s="57"/>
      <c r="BQ414" s="57"/>
      <c r="BR414" s="57"/>
      <c r="BS414" s="57"/>
      <c r="BT414" s="57"/>
      <c r="BU414" s="57"/>
      <c r="BV414" s="57"/>
      <c r="BW414" s="57"/>
      <c r="BX414" s="57"/>
      <c r="BY414" s="57"/>
      <c r="BZ414" s="57"/>
      <c r="CA414" s="57"/>
      <c r="CB414" s="57"/>
      <c r="CC414" s="57"/>
      <c r="CD414" s="57"/>
      <c r="CE414" s="57"/>
      <c r="CF414" s="57"/>
      <c r="CG414" s="57"/>
      <c r="CV414" s="183" t="s">
        <v>705</v>
      </c>
      <c r="CW414" s="183" t="s">
        <v>454</v>
      </c>
      <c r="CX414" s="183" t="s">
        <v>710</v>
      </c>
      <c r="CY414" s="182" t="s">
        <v>711</v>
      </c>
    </row>
    <row r="415" spans="5:103" x14ac:dyDescent="0.25">
      <c r="E415" s="179"/>
      <c r="F415" s="180"/>
      <c r="G415" s="179"/>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7"/>
      <c r="AI415" s="57"/>
      <c r="AJ415" s="57"/>
      <c r="AK415" s="57"/>
      <c r="AL415" s="57"/>
      <c r="AM415" s="57"/>
      <c r="AN415" s="57"/>
      <c r="AO415" s="57"/>
      <c r="AP415" s="57"/>
      <c r="AQ415" s="57"/>
      <c r="AR415" s="57"/>
      <c r="AS415" s="57"/>
      <c r="AT415" s="57"/>
      <c r="AU415" s="57"/>
      <c r="AV415" s="57"/>
      <c r="AW415" s="57"/>
      <c r="AX415" s="57"/>
      <c r="AY415" s="57"/>
      <c r="AZ415" s="57"/>
      <c r="BA415" s="57"/>
      <c r="BB415" s="57"/>
      <c r="BC415" s="57"/>
      <c r="BD415" s="57"/>
      <c r="BE415" s="57"/>
      <c r="BF415" s="57"/>
      <c r="BG415" s="57"/>
      <c r="BH415" s="57"/>
      <c r="BI415" s="57"/>
      <c r="BJ415" s="57"/>
      <c r="BK415" s="57"/>
      <c r="BL415" s="57"/>
      <c r="BM415" s="57"/>
      <c r="BN415" s="57"/>
      <c r="BO415" s="57"/>
      <c r="BP415" s="57"/>
      <c r="BQ415" s="57"/>
      <c r="BR415" s="57"/>
      <c r="BS415" s="57"/>
      <c r="BT415" s="57"/>
      <c r="BU415" s="57"/>
      <c r="BV415" s="57"/>
      <c r="BW415" s="57"/>
      <c r="BX415" s="57"/>
      <c r="BY415" s="57"/>
      <c r="BZ415" s="57"/>
      <c r="CA415" s="57"/>
      <c r="CB415" s="57"/>
      <c r="CC415" s="57"/>
      <c r="CD415" s="57"/>
      <c r="CE415" s="57"/>
      <c r="CF415" s="57"/>
      <c r="CG415" s="57"/>
      <c r="CV415" s="183" t="s">
        <v>705</v>
      </c>
      <c r="CW415" s="183" t="s">
        <v>455</v>
      </c>
      <c r="CX415" s="183" t="s">
        <v>710</v>
      </c>
      <c r="CY415" s="182" t="s">
        <v>711</v>
      </c>
    </row>
    <row r="416" spans="5:103" x14ac:dyDescent="0.25">
      <c r="E416" s="179"/>
      <c r="F416" s="180"/>
      <c r="G416" s="179"/>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7"/>
      <c r="AI416" s="57"/>
      <c r="AJ416" s="57"/>
      <c r="AK416" s="57"/>
      <c r="AL416" s="57"/>
      <c r="AM416" s="57"/>
      <c r="AN416" s="57"/>
      <c r="AO416" s="57"/>
      <c r="AP416" s="57"/>
      <c r="AQ416" s="57"/>
      <c r="AR416" s="57"/>
      <c r="AS416" s="57"/>
      <c r="AT416" s="57"/>
      <c r="AU416" s="57"/>
      <c r="AV416" s="57"/>
      <c r="AW416" s="57"/>
      <c r="AX416" s="57"/>
      <c r="AY416" s="57"/>
      <c r="AZ416" s="57"/>
      <c r="BA416" s="57"/>
      <c r="BB416" s="57"/>
      <c r="BC416" s="57"/>
      <c r="BD416" s="57"/>
      <c r="BE416" s="57"/>
      <c r="BF416" s="57"/>
      <c r="BG416" s="57"/>
      <c r="BH416" s="57"/>
      <c r="BI416" s="57"/>
      <c r="BJ416" s="57"/>
      <c r="BK416" s="57"/>
      <c r="BL416" s="57"/>
      <c r="BM416" s="57"/>
      <c r="BN416" s="57"/>
      <c r="BO416" s="57"/>
      <c r="BP416" s="57"/>
      <c r="BQ416" s="57"/>
      <c r="BR416" s="57"/>
      <c r="BS416" s="57"/>
      <c r="BT416" s="57"/>
      <c r="BU416" s="57"/>
      <c r="BV416" s="57"/>
      <c r="BW416" s="57"/>
      <c r="BX416" s="57"/>
      <c r="BY416" s="57"/>
      <c r="BZ416" s="57"/>
      <c r="CA416" s="57"/>
      <c r="CB416" s="57"/>
      <c r="CC416" s="57"/>
      <c r="CD416" s="57"/>
      <c r="CE416" s="57"/>
      <c r="CF416" s="57"/>
      <c r="CG416" s="57"/>
      <c r="CV416" s="183" t="s">
        <v>705</v>
      </c>
      <c r="CW416" s="183" t="s">
        <v>456</v>
      </c>
      <c r="CX416" s="183" t="s">
        <v>710</v>
      </c>
      <c r="CY416" s="182" t="s">
        <v>711</v>
      </c>
    </row>
    <row r="417" spans="5:103" x14ac:dyDescent="0.25">
      <c r="E417" s="179"/>
      <c r="F417" s="180"/>
      <c r="G417" s="179"/>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7"/>
      <c r="AI417" s="57"/>
      <c r="AJ417" s="57"/>
      <c r="AK417" s="57"/>
      <c r="AL417" s="57"/>
      <c r="AM417" s="57"/>
      <c r="AN417" s="57"/>
      <c r="AO417" s="57"/>
      <c r="AP417" s="57"/>
      <c r="AQ417" s="57"/>
      <c r="AR417" s="57"/>
      <c r="AS417" s="57"/>
      <c r="AT417" s="57"/>
      <c r="AU417" s="57"/>
      <c r="AV417" s="57"/>
      <c r="AW417" s="57"/>
      <c r="AX417" s="57"/>
      <c r="AY417" s="57"/>
      <c r="AZ417" s="57"/>
      <c r="BA417" s="57"/>
      <c r="BB417" s="57"/>
      <c r="BC417" s="57"/>
      <c r="BD417" s="57"/>
      <c r="BE417" s="57"/>
      <c r="BF417" s="57"/>
      <c r="BG417" s="57"/>
      <c r="BH417" s="57"/>
      <c r="BI417" s="57"/>
      <c r="BJ417" s="57"/>
      <c r="BK417" s="57"/>
      <c r="BL417" s="57"/>
      <c r="BM417" s="57"/>
      <c r="BN417" s="57"/>
      <c r="BO417" s="57"/>
      <c r="BP417" s="57"/>
      <c r="BQ417" s="57"/>
      <c r="BR417" s="57"/>
      <c r="BS417" s="57"/>
      <c r="BT417" s="57"/>
      <c r="BU417" s="57"/>
      <c r="BV417" s="57"/>
      <c r="BW417" s="57"/>
      <c r="BX417" s="57"/>
      <c r="BY417" s="57"/>
      <c r="BZ417" s="57"/>
      <c r="CA417" s="57"/>
      <c r="CB417" s="57"/>
      <c r="CC417" s="57"/>
      <c r="CD417" s="57"/>
      <c r="CE417" s="57"/>
      <c r="CF417" s="57"/>
      <c r="CG417" s="57"/>
      <c r="CV417" s="183" t="s">
        <v>705</v>
      </c>
      <c r="CW417" s="183" t="s">
        <v>457</v>
      </c>
      <c r="CX417" s="183" t="s">
        <v>710</v>
      </c>
      <c r="CY417" s="182" t="s">
        <v>711</v>
      </c>
    </row>
    <row r="418" spans="5:103" x14ac:dyDescent="0.25">
      <c r="E418" s="179"/>
      <c r="F418" s="180"/>
      <c r="G418" s="179"/>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7"/>
      <c r="AI418" s="57"/>
      <c r="AJ418" s="57"/>
      <c r="AK418" s="57"/>
      <c r="AL418" s="57"/>
      <c r="AM418" s="57"/>
      <c r="AN418" s="57"/>
      <c r="AO418" s="57"/>
      <c r="AP418" s="57"/>
      <c r="AQ418" s="57"/>
      <c r="AR418" s="57"/>
      <c r="AS418" s="57"/>
      <c r="AT418" s="57"/>
      <c r="AU418" s="57"/>
      <c r="AV418" s="57"/>
      <c r="AW418" s="57"/>
      <c r="AX418" s="57"/>
      <c r="AY418" s="57"/>
      <c r="AZ418" s="57"/>
      <c r="BA418" s="57"/>
      <c r="BB418" s="57"/>
      <c r="BC418" s="57"/>
      <c r="BD418" s="57"/>
      <c r="BE418" s="57"/>
      <c r="BF418" s="57"/>
      <c r="BG418" s="57"/>
      <c r="BH418" s="57"/>
      <c r="BI418" s="57"/>
      <c r="BJ418" s="57"/>
      <c r="BK418" s="57"/>
      <c r="BL418" s="57"/>
      <c r="BM418" s="57"/>
      <c r="BN418" s="57"/>
      <c r="BO418" s="57"/>
      <c r="BP418" s="57"/>
      <c r="BQ418" s="57"/>
      <c r="BR418" s="57"/>
      <c r="BS418" s="57"/>
      <c r="BT418" s="57"/>
      <c r="BU418" s="57"/>
      <c r="BV418" s="57"/>
      <c r="BW418" s="57"/>
      <c r="BX418" s="57"/>
      <c r="BY418" s="57"/>
      <c r="BZ418" s="57"/>
      <c r="CA418" s="57"/>
      <c r="CB418" s="57"/>
      <c r="CC418" s="57"/>
      <c r="CD418" s="57"/>
      <c r="CE418" s="57"/>
      <c r="CF418" s="57"/>
      <c r="CG418" s="57"/>
      <c r="CV418" s="183" t="s">
        <v>705</v>
      </c>
      <c r="CW418" s="183" t="s">
        <v>712</v>
      </c>
      <c r="CX418" s="183" t="s">
        <v>710</v>
      </c>
      <c r="CY418" s="182" t="s">
        <v>711</v>
      </c>
    </row>
    <row r="419" spans="5:103" x14ac:dyDescent="0.25">
      <c r="E419" s="179"/>
      <c r="F419" s="180"/>
      <c r="G419" s="179"/>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7"/>
      <c r="AI419" s="57"/>
      <c r="AJ419" s="57"/>
      <c r="AK419" s="57"/>
      <c r="AL419" s="57"/>
      <c r="AM419" s="57"/>
      <c r="AN419" s="57"/>
      <c r="AO419" s="57"/>
      <c r="AP419" s="57"/>
      <c r="AQ419" s="57"/>
      <c r="AR419" s="57"/>
      <c r="AS419" s="57"/>
      <c r="AT419" s="57"/>
      <c r="AU419" s="57"/>
      <c r="AV419" s="57"/>
      <c r="AW419" s="57"/>
      <c r="AX419" s="57"/>
      <c r="AY419" s="57"/>
      <c r="AZ419" s="57"/>
      <c r="BA419" s="57"/>
      <c r="BB419" s="57"/>
      <c r="BC419" s="57"/>
      <c r="BD419" s="57"/>
      <c r="BE419" s="57"/>
      <c r="BF419" s="57"/>
      <c r="BG419" s="57"/>
      <c r="BH419" s="57"/>
      <c r="BI419" s="57"/>
      <c r="BJ419" s="57"/>
      <c r="BK419" s="57"/>
      <c r="BL419" s="57"/>
      <c r="BM419" s="57"/>
      <c r="BN419" s="57"/>
      <c r="BO419" s="57"/>
      <c r="BP419" s="57"/>
      <c r="BQ419" s="57"/>
      <c r="BR419" s="57"/>
      <c r="BS419" s="57"/>
      <c r="BT419" s="57"/>
      <c r="BU419" s="57"/>
      <c r="BV419" s="57"/>
      <c r="BW419" s="57"/>
      <c r="BX419" s="57"/>
      <c r="BY419" s="57"/>
      <c r="BZ419" s="57"/>
      <c r="CA419" s="57"/>
      <c r="CB419" s="57"/>
      <c r="CC419" s="57"/>
      <c r="CD419" s="57"/>
      <c r="CE419" s="57"/>
      <c r="CF419" s="57"/>
      <c r="CG419" s="57"/>
      <c r="CV419" s="183" t="s">
        <v>705</v>
      </c>
      <c r="CW419" s="183" t="s">
        <v>458</v>
      </c>
      <c r="CX419" s="183" t="s">
        <v>710</v>
      </c>
      <c r="CY419" s="182" t="s">
        <v>711</v>
      </c>
    </row>
    <row r="420" spans="5:103" x14ac:dyDescent="0.25">
      <c r="E420" s="179"/>
      <c r="F420" s="180"/>
      <c r="G420" s="179"/>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c r="AM420" s="57"/>
      <c r="AN420" s="57"/>
      <c r="AO420" s="57"/>
      <c r="AP420" s="57"/>
      <c r="AQ420" s="57"/>
      <c r="AR420" s="57"/>
      <c r="AS420" s="57"/>
      <c r="AT420" s="57"/>
      <c r="AU420" s="57"/>
      <c r="AV420" s="57"/>
      <c r="AW420" s="57"/>
      <c r="AX420" s="57"/>
      <c r="AY420" s="57"/>
      <c r="AZ420" s="57"/>
      <c r="BA420" s="57"/>
      <c r="BB420" s="57"/>
      <c r="BC420" s="57"/>
      <c r="BD420" s="57"/>
      <c r="BE420" s="57"/>
      <c r="BF420" s="57"/>
      <c r="BG420" s="57"/>
      <c r="BH420" s="57"/>
      <c r="BI420" s="57"/>
      <c r="BJ420" s="57"/>
      <c r="BK420" s="57"/>
      <c r="BL420" s="57"/>
      <c r="BM420" s="57"/>
      <c r="BN420" s="57"/>
      <c r="BO420" s="57"/>
      <c r="BP420" s="57"/>
      <c r="BQ420" s="57"/>
      <c r="BR420" s="57"/>
      <c r="BS420" s="57"/>
      <c r="BT420" s="57"/>
      <c r="BU420" s="57"/>
      <c r="BV420" s="57"/>
      <c r="BW420" s="57"/>
      <c r="BX420" s="57"/>
      <c r="BY420" s="57"/>
      <c r="BZ420" s="57"/>
      <c r="CA420" s="57"/>
      <c r="CB420" s="57"/>
      <c r="CC420" s="57"/>
      <c r="CD420" s="57"/>
      <c r="CE420" s="57"/>
      <c r="CF420" s="57"/>
      <c r="CG420" s="57"/>
      <c r="CV420" s="183" t="s">
        <v>705</v>
      </c>
      <c r="CW420" s="183" t="s">
        <v>459</v>
      </c>
      <c r="CX420" s="183" t="s">
        <v>710</v>
      </c>
      <c r="CY420" s="182" t="s">
        <v>711</v>
      </c>
    </row>
    <row r="421" spans="5:103" x14ac:dyDescent="0.25">
      <c r="E421" s="179"/>
      <c r="F421" s="180"/>
      <c r="G421" s="179"/>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7"/>
      <c r="AI421" s="57"/>
      <c r="AJ421" s="57"/>
      <c r="AK421" s="57"/>
      <c r="AL421" s="57"/>
      <c r="AM421" s="57"/>
      <c r="AN421" s="57"/>
      <c r="AO421" s="57"/>
      <c r="AP421" s="57"/>
      <c r="AQ421" s="57"/>
      <c r="AR421" s="57"/>
      <c r="AS421" s="57"/>
      <c r="AT421" s="57"/>
      <c r="AU421" s="57"/>
      <c r="AV421" s="57"/>
      <c r="AW421" s="57"/>
      <c r="AX421" s="57"/>
      <c r="AY421" s="57"/>
      <c r="AZ421" s="57"/>
      <c r="BA421" s="57"/>
      <c r="BB421" s="57"/>
      <c r="BC421" s="57"/>
      <c r="BD421" s="57"/>
      <c r="BE421" s="57"/>
      <c r="BF421" s="57"/>
      <c r="BG421" s="57"/>
      <c r="BH421" s="57"/>
      <c r="BI421" s="57"/>
      <c r="BJ421" s="57"/>
      <c r="BK421" s="57"/>
      <c r="BL421" s="57"/>
      <c r="BM421" s="57"/>
      <c r="BN421" s="57"/>
      <c r="BO421" s="57"/>
      <c r="BP421" s="57"/>
      <c r="BQ421" s="57"/>
      <c r="BR421" s="57"/>
      <c r="BS421" s="57"/>
      <c r="BT421" s="57"/>
      <c r="BU421" s="57"/>
      <c r="BV421" s="57"/>
      <c r="BW421" s="57"/>
      <c r="BX421" s="57"/>
      <c r="BY421" s="57"/>
      <c r="BZ421" s="57"/>
      <c r="CA421" s="57"/>
      <c r="CB421" s="57"/>
      <c r="CC421" s="57"/>
      <c r="CD421" s="57"/>
      <c r="CE421" s="57"/>
      <c r="CF421" s="57"/>
      <c r="CG421" s="57"/>
      <c r="CV421" s="183" t="s">
        <v>705</v>
      </c>
      <c r="CW421" s="183" t="s">
        <v>463</v>
      </c>
      <c r="CX421" s="183" t="s">
        <v>713</v>
      </c>
      <c r="CY421" s="182" t="s">
        <v>714</v>
      </c>
    </row>
    <row r="422" spans="5:103" x14ac:dyDescent="0.25">
      <c r="E422" s="179"/>
      <c r="F422" s="180"/>
      <c r="G422" s="179"/>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7"/>
      <c r="AI422" s="57"/>
      <c r="AJ422" s="57"/>
      <c r="AK422" s="57"/>
      <c r="AL422" s="57"/>
      <c r="AM422" s="57"/>
      <c r="AN422" s="57"/>
      <c r="AO422" s="57"/>
      <c r="AP422" s="57"/>
      <c r="AQ422" s="57"/>
      <c r="AR422" s="57"/>
      <c r="AS422" s="57"/>
      <c r="AT422" s="57"/>
      <c r="AU422" s="57"/>
      <c r="AV422" s="57"/>
      <c r="AW422" s="57"/>
      <c r="AX422" s="57"/>
      <c r="AY422" s="57"/>
      <c r="AZ422" s="57"/>
      <c r="BA422" s="57"/>
      <c r="BB422" s="57"/>
      <c r="BC422" s="57"/>
      <c r="BD422" s="57"/>
      <c r="BE422" s="57"/>
      <c r="BF422" s="57"/>
      <c r="BG422" s="57"/>
      <c r="BH422" s="57"/>
      <c r="BI422" s="57"/>
      <c r="BJ422" s="57"/>
      <c r="BK422" s="57"/>
      <c r="BL422" s="57"/>
      <c r="BM422" s="57"/>
      <c r="BN422" s="57"/>
      <c r="BO422" s="57"/>
      <c r="BP422" s="57"/>
      <c r="BQ422" s="57"/>
      <c r="BR422" s="57"/>
      <c r="BS422" s="57"/>
      <c r="BT422" s="57"/>
      <c r="BU422" s="57"/>
      <c r="BV422" s="57"/>
      <c r="BW422" s="57"/>
      <c r="BX422" s="57"/>
      <c r="BY422" s="57"/>
      <c r="BZ422" s="57"/>
      <c r="CA422" s="57"/>
      <c r="CB422" s="57"/>
      <c r="CC422" s="57"/>
      <c r="CD422" s="57"/>
      <c r="CE422" s="57"/>
      <c r="CF422" s="57"/>
      <c r="CG422" s="57"/>
      <c r="CV422" s="183" t="s">
        <v>705</v>
      </c>
      <c r="CW422" s="183" t="s">
        <v>464</v>
      </c>
      <c r="CX422" s="183" t="s">
        <v>713</v>
      </c>
      <c r="CY422" s="182" t="s">
        <v>714</v>
      </c>
    </row>
    <row r="423" spans="5:103" x14ac:dyDescent="0.25">
      <c r="E423" s="179"/>
      <c r="F423" s="180"/>
      <c r="G423" s="179"/>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7"/>
      <c r="AI423" s="57"/>
      <c r="AJ423" s="57"/>
      <c r="AK423" s="57"/>
      <c r="AL423" s="57"/>
      <c r="AM423" s="57"/>
      <c r="AN423" s="57"/>
      <c r="AO423" s="57"/>
      <c r="AP423" s="57"/>
      <c r="AQ423" s="57"/>
      <c r="AR423" s="57"/>
      <c r="AS423" s="57"/>
      <c r="AT423" s="57"/>
      <c r="AU423" s="57"/>
      <c r="AV423" s="57"/>
      <c r="AW423" s="57"/>
      <c r="AX423" s="57"/>
      <c r="AY423" s="57"/>
      <c r="AZ423" s="57"/>
      <c r="BA423" s="57"/>
      <c r="BB423" s="57"/>
      <c r="BC423" s="57"/>
      <c r="BD423" s="57"/>
      <c r="BE423" s="57"/>
      <c r="BF423" s="57"/>
      <c r="BG423" s="57"/>
      <c r="BH423" s="57"/>
      <c r="BI423" s="57"/>
      <c r="BJ423" s="57"/>
      <c r="BK423" s="57"/>
      <c r="BL423" s="57"/>
      <c r="BM423" s="57"/>
      <c r="BN423" s="57"/>
      <c r="BO423" s="57"/>
      <c r="BP423" s="57"/>
      <c r="BQ423" s="57"/>
      <c r="BR423" s="57"/>
      <c r="BS423" s="57"/>
      <c r="BT423" s="57"/>
      <c r="BU423" s="57"/>
      <c r="BV423" s="57"/>
      <c r="BW423" s="57"/>
      <c r="BX423" s="57"/>
      <c r="BY423" s="57"/>
      <c r="BZ423" s="57"/>
      <c r="CA423" s="57"/>
      <c r="CB423" s="57"/>
      <c r="CC423" s="57"/>
      <c r="CD423" s="57"/>
      <c r="CE423" s="57"/>
      <c r="CF423" s="57"/>
      <c r="CG423" s="57"/>
      <c r="CV423" s="183" t="s">
        <v>705</v>
      </c>
      <c r="CW423" s="183" t="s">
        <v>465</v>
      </c>
      <c r="CX423" s="183" t="s">
        <v>713</v>
      </c>
      <c r="CY423" s="182" t="s">
        <v>714</v>
      </c>
    </row>
    <row r="424" spans="5:103" x14ac:dyDescent="0.25">
      <c r="E424" s="179"/>
      <c r="F424" s="180"/>
      <c r="G424" s="179"/>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7"/>
      <c r="AI424" s="57"/>
      <c r="AJ424" s="57"/>
      <c r="AK424" s="57"/>
      <c r="AL424" s="57"/>
      <c r="AM424" s="57"/>
      <c r="AN424" s="57"/>
      <c r="AO424" s="57"/>
      <c r="AP424" s="57"/>
      <c r="AQ424" s="57"/>
      <c r="AR424" s="57"/>
      <c r="AS424" s="57"/>
      <c r="AT424" s="57"/>
      <c r="AU424" s="57"/>
      <c r="AV424" s="57"/>
      <c r="AW424" s="57"/>
      <c r="AX424" s="57"/>
      <c r="AY424" s="57"/>
      <c r="AZ424" s="57"/>
      <c r="BA424" s="57"/>
      <c r="BB424" s="57"/>
      <c r="BC424" s="57"/>
      <c r="BD424" s="57"/>
      <c r="BE424" s="57"/>
      <c r="BF424" s="57"/>
      <c r="BG424" s="57"/>
      <c r="BH424" s="57"/>
      <c r="BI424" s="57"/>
      <c r="BJ424" s="57"/>
      <c r="BK424" s="57"/>
      <c r="BL424" s="57"/>
      <c r="BM424" s="57"/>
      <c r="BN424" s="57"/>
      <c r="BO424" s="57"/>
      <c r="BP424" s="57"/>
      <c r="BQ424" s="57"/>
      <c r="BR424" s="57"/>
      <c r="BS424" s="57"/>
      <c r="BT424" s="57"/>
      <c r="BU424" s="57"/>
      <c r="BV424" s="57"/>
      <c r="BW424" s="57"/>
      <c r="BX424" s="57"/>
      <c r="BY424" s="57"/>
      <c r="BZ424" s="57"/>
      <c r="CA424" s="57"/>
      <c r="CB424" s="57"/>
      <c r="CC424" s="57"/>
      <c r="CD424" s="57"/>
      <c r="CE424" s="57"/>
      <c r="CF424" s="57"/>
      <c r="CG424" s="57"/>
      <c r="CV424" s="183" t="s">
        <v>705</v>
      </c>
      <c r="CW424" s="183" t="s">
        <v>466</v>
      </c>
      <c r="CX424" s="183" t="s">
        <v>713</v>
      </c>
      <c r="CY424" s="182" t="s">
        <v>714</v>
      </c>
    </row>
    <row r="425" spans="5:103" x14ac:dyDescent="0.25">
      <c r="E425" s="179"/>
      <c r="F425" s="180"/>
      <c r="G425" s="179"/>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7"/>
      <c r="AH425" s="57"/>
      <c r="AI425" s="57"/>
      <c r="AJ425" s="57"/>
      <c r="AK425" s="57"/>
      <c r="AL425" s="57"/>
      <c r="AM425" s="57"/>
      <c r="AN425" s="57"/>
      <c r="AO425" s="57"/>
      <c r="AP425" s="57"/>
      <c r="AQ425" s="57"/>
      <c r="AR425" s="57"/>
      <c r="AS425" s="57"/>
      <c r="AT425" s="57"/>
      <c r="AU425" s="57"/>
      <c r="AV425" s="57"/>
      <c r="AW425" s="57"/>
      <c r="AX425" s="57"/>
      <c r="AY425" s="57"/>
      <c r="AZ425" s="57"/>
      <c r="BA425" s="57"/>
      <c r="BB425" s="57"/>
      <c r="BC425" s="57"/>
      <c r="BD425" s="57"/>
      <c r="BE425" s="57"/>
      <c r="BF425" s="57"/>
      <c r="BG425" s="57"/>
      <c r="BH425" s="57"/>
      <c r="BI425" s="57"/>
      <c r="BJ425" s="57"/>
      <c r="BK425" s="57"/>
      <c r="BL425" s="57"/>
      <c r="BM425" s="57"/>
      <c r="BN425" s="57"/>
      <c r="BO425" s="57"/>
      <c r="BP425" s="57"/>
      <c r="BQ425" s="57"/>
      <c r="BR425" s="57"/>
      <c r="BS425" s="57"/>
      <c r="BT425" s="57"/>
      <c r="BU425" s="57"/>
      <c r="BV425" s="57"/>
      <c r="BW425" s="57"/>
      <c r="BX425" s="57"/>
      <c r="BY425" s="57"/>
      <c r="BZ425" s="57"/>
      <c r="CA425" s="57"/>
      <c r="CB425" s="57"/>
      <c r="CC425" s="57"/>
      <c r="CD425" s="57"/>
      <c r="CE425" s="57"/>
      <c r="CF425" s="57"/>
      <c r="CG425" s="57"/>
      <c r="CV425" s="183" t="s">
        <v>705</v>
      </c>
      <c r="CW425" s="183" t="s">
        <v>467</v>
      </c>
      <c r="CX425" s="183" t="s">
        <v>713</v>
      </c>
      <c r="CY425" s="182" t="s">
        <v>714</v>
      </c>
    </row>
    <row r="426" spans="5:103" x14ac:dyDescent="0.25">
      <c r="E426" s="179"/>
      <c r="F426" s="180"/>
      <c r="G426" s="179"/>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7"/>
      <c r="AI426" s="57"/>
      <c r="AJ426" s="57"/>
      <c r="AK426" s="57"/>
      <c r="AL426" s="57"/>
      <c r="AM426" s="57"/>
      <c r="AN426" s="57"/>
      <c r="AO426" s="57"/>
      <c r="AP426" s="57"/>
      <c r="AQ426" s="57"/>
      <c r="AR426" s="57"/>
      <c r="AS426" s="57"/>
      <c r="AT426" s="57"/>
      <c r="AU426" s="57"/>
      <c r="AV426" s="57"/>
      <c r="AW426" s="57"/>
      <c r="AX426" s="57"/>
      <c r="AY426" s="57"/>
      <c r="AZ426" s="57"/>
      <c r="BA426" s="57"/>
      <c r="BB426" s="57"/>
      <c r="BC426" s="57"/>
      <c r="BD426" s="57"/>
      <c r="BE426" s="57"/>
      <c r="BF426" s="57"/>
      <c r="BG426" s="57"/>
      <c r="BH426" s="57"/>
      <c r="BI426" s="57"/>
      <c r="BJ426" s="57"/>
      <c r="BK426" s="57"/>
      <c r="BL426" s="57"/>
      <c r="BM426" s="57"/>
      <c r="BN426" s="57"/>
      <c r="BO426" s="57"/>
      <c r="BP426" s="57"/>
      <c r="BQ426" s="57"/>
      <c r="BR426" s="57"/>
      <c r="BS426" s="57"/>
      <c r="BT426" s="57"/>
      <c r="BU426" s="57"/>
      <c r="BV426" s="57"/>
      <c r="BW426" s="57"/>
      <c r="BX426" s="57"/>
      <c r="BY426" s="57"/>
      <c r="BZ426" s="57"/>
      <c r="CA426" s="57"/>
      <c r="CB426" s="57"/>
      <c r="CC426" s="57"/>
      <c r="CD426" s="57"/>
      <c r="CE426" s="57"/>
      <c r="CF426" s="57"/>
      <c r="CG426" s="57"/>
      <c r="CV426" s="183" t="s">
        <v>705</v>
      </c>
      <c r="CW426" s="183" t="s">
        <v>468</v>
      </c>
      <c r="CX426" s="183" t="s">
        <v>713</v>
      </c>
      <c r="CY426" s="182" t="s">
        <v>714</v>
      </c>
    </row>
    <row r="427" spans="5:103" x14ac:dyDescent="0.25">
      <c r="E427" s="179"/>
      <c r="F427" s="180"/>
      <c r="G427" s="179"/>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7"/>
      <c r="AI427" s="57"/>
      <c r="AJ427" s="57"/>
      <c r="AK427" s="57"/>
      <c r="AL427" s="57"/>
      <c r="AM427" s="57"/>
      <c r="AN427" s="57"/>
      <c r="AO427" s="57"/>
      <c r="AP427" s="57"/>
      <c r="AQ427" s="57"/>
      <c r="AR427" s="57"/>
      <c r="AS427" s="57"/>
      <c r="AT427" s="57"/>
      <c r="AU427" s="57"/>
      <c r="AV427" s="57"/>
      <c r="AW427" s="57"/>
      <c r="AX427" s="57"/>
      <c r="AY427" s="57"/>
      <c r="AZ427" s="57"/>
      <c r="BA427" s="57"/>
      <c r="BB427" s="57"/>
      <c r="BC427" s="57"/>
      <c r="BD427" s="57"/>
      <c r="BE427" s="57"/>
      <c r="BF427" s="57"/>
      <c r="BG427" s="57"/>
      <c r="BH427" s="57"/>
      <c r="BI427" s="57"/>
      <c r="BJ427" s="57"/>
      <c r="BK427" s="57"/>
      <c r="BL427" s="57"/>
      <c r="BM427" s="57"/>
      <c r="BN427" s="57"/>
      <c r="BO427" s="57"/>
      <c r="BP427" s="57"/>
      <c r="BQ427" s="57"/>
      <c r="BR427" s="57"/>
      <c r="BS427" s="57"/>
      <c r="BT427" s="57"/>
      <c r="BU427" s="57"/>
      <c r="BV427" s="57"/>
      <c r="BW427" s="57"/>
      <c r="BX427" s="57"/>
      <c r="BY427" s="57"/>
      <c r="BZ427" s="57"/>
      <c r="CA427" s="57"/>
      <c r="CB427" s="57"/>
      <c r="CC427" s="57"/>
      <c r="CD427" s="57"/>
      <c r="CE427" s="57"/>
      <c r="CF427" s="57"/>
      <c r="CG427" s="57"/>
      <c r="CV427" s="183" t="s">
        <v>705</v>
      </c>
      <c r="CW427" s="183" t="s">
        <v>469</v>
      </c>
      <c r="CX427" s="183" t="s">
        <v>713</v>
      </c>
      <c r="CY427" s="182" t="s">
        <v>714</v>
      </c>
    </row>
    <row r="428" spans="5:103" x14ac:dyDescent="0.25">
      <c r="E428" s="179"/>
      <c r="F428" s="180"/>
      <c r="G428" s="179"/>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7"/>
      <c r="AI428" s="57"/>
      <c r="AJ428" s="57"/>
      <c r="AK428" s="57"/>
      <c r="AL428" s="57"/>
      <c r="AM428" s="57"/>
      <c r="AN428" s="57"/>
      <c r="AO428" s="57"/>
      <c r="AP428" s="57"/>
      <c r="AQ428" s="57"/>
      <c r="AR428" s="57"/>
      <c r="AS428" s="57"/>
      <c r="AT428" s="57"/>
      <c r="AU428" s="57"/>
      <c r="AV428" s="57"/>
      <c r="AW428" s="57"/>
      <c r="AX428" s="57"/>
      <c r="AY428" s="57"/>
      <c r="AZ428" s="57"/>
      <c r="BA428" s="57"/>
      <c r="BB428" s="57"/>
      <c r="BC428" s="57"/>
      <c r="BD428" s="57"/>
      <c r="BE428" s="57"/>
      <c r="BF428" s="57"/>
      <c r="BG428" s="57"/>
      <c r="BH428" s="57"/>
      <c r="BI428" s="57"/>
      <c r="BJ428" s="57"/>
      <c r="BK428" s="57"/>
      <c r="BL428" s="57"/>
      <c r="BM428" s="57"/>
      <c r="BN428" s="57"/>
      <c r="BO428" s="57"/>
      <c r="BP428" s="57"/>
      <c r="BQ428" s="57"/>
      <c r="BR428" s="57"/>
      <c r="BS428" s="57"/>
      <c r="BT428" s="57"/>
      <c r="BU428" s="57"/>
      <c r="BV428" s="57"/>
      <c r="BW428" s="57"/>
      <c r="BX428" s="57"/>
      <c r="BY428" s="57"/>
      <c r="BZ428" s="57"/>
      <c r="CA428" s="57"/>
      <c r="CB428" s="57"/>
      <c r="CC428" s="57"/>
      <c r="CD428" s="57"/>
      <c r="CE428" s="57"/>
      <c r="CF428" s="57"/>
      <c r="CG428" s="57"/>
      <c r="CV428" s="183" t="s">
        <v>705</v>
      </c>
      <c r="CW428" s="183" t="s">
        <v>470</v>
      </c>
      <c r="CX428" s="183" t="s">
        <v>713</v>
      </c>
      <c r="CY428" s="182" t="s">
        <v>714</v>
      </c>
    </row>
    <row r="429" spans="5:103" x14ac:dyDescent="0.25">
      <c r="E429" s="179"/>
      <c r="F429" s="180"/>
      <c r="G429" s="179"/>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7"/>
      <c r="AI429" s="57"/>
      <c r="AJ429" s="57"/>
      <c r="AK429" s="57"/>
      <c r="AL429" s="57"/>
      <c r="AM429" s="57"/>
      <c r="AN429" s="57"/>
      <c r="AO429" s="57"/>
      <c r="AP429" s="57"/>
      <c r="AQ429" s="57"/>
      <c r="AR429" s="57"/>
      <c r="AS429" s="57"/>
      <c r="AT429" s="57"/>
      <c r="AU429" s="57"/>
      <c r="AV429" s="57"/>
      <c r="AW429" s="57"/>
      <c r="AX429" s="57"/>
      <c r="AY429" s="57"/>
      <c r="AZ429" s="57"/>
      <c r="BA429" s="57"/>
      <c r="BB429" s="57"/>
      <c r="BC429" s="57"/>
      <c r="BD429" s="57"/>
      <c r="BE429" s="57"/>
      <c r="BF429" s="57"/>
      <c r="BG429" s="57"/>
      <c r="BH429" s="57"/>
      <c r="BI429" s="57"/>
      <c r="BJ429" s="57"/>
      <c r="BK429" s="57"/>
      <c r="BL429" s="57"/>
      <c r="BM429" s="57"/>
      <c r="BN429" s="57"/>
      <c r="BO429" s="57"/>
      <c r="BP429" s="57"/>
      <c r="BQ429" s="57"/>
      <c r="BR429" s="57"/>
      <c r="BS429" s="57"/>
      <c r="BT429" s="57"/>
      <c r="BU429" s="57"/>
      <c r="BV429" s="57"/>
      <c r="BW429" s="57"/>
      <c r="BX429" s="57"/>
      <c r="BY429" s="57"/>
      <c r="BZ429" s="57"/>
      <c r="CA429" s="57"/>
      <c r="CB429" s="57"/>
      <c r="CC429" s="57"/>
      <c r="CD429" s="57"/>
      <c r="CE429" s="57"/>
      <c r="CF429" s="57"/>
      <c r="CG429" s="57"/>
      <c r="CV429" s="183" t="s">
        <v>705</v>
      </c>
      <c r="CW429" s="183" t="s">
        <v>471</v>
      </c>
      <c r="CX429" s="183" t="s">
        <v>713</v>
      </c>
      <c r="CY429" s="182" t="s">
        <v>714</v>
      </c>
    </row>
    <row r="430" spans="5:103" x14ac:dyDescent="0.25">
      <c r="E430" s="179"/>
      <c r="F430" s="180"/>
      <c r="G430" s="179"/>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7"/>
      <c r="AI430" s="57"/>
      <c r="AJ430" s="57"/>
      <c r="AK430" s="57"/>
      <c r="AL430" s="57"/>
      <c r="AM430" s="57"/>
      <c r="AN430" s="57"/>
      <c r="AO430" s="57"/>
      <c r="AP430" s="57"/>
      <c r="AQ430" s="57"/>
      <c r="AR430" s="57"/>
      <c r="AS430" s="57"/>
      <c r="AT430" s="57"/>
      <c r="AU430" s="57"/>
      <c r="AV430" s="57"/>
      <c r="AW430" s="57"/>
      <c r="AX430" s="57"/>
      <c r="AY430" s="57"/>
      <c r="AZ430" s="57"/>
      <c r="BA430" s="57"/>
      <c r="BB430" s="57"/>
      <c r="BC430" s="57"/>
      <c r="BD430" s="57"/>
      <c r="BE430" s="57"/>
      <c r="BF430" s="57"/>
      <c r="BG430" s="57"/>
      <c r="BH430" s="57"/>
      <c r="BI430" s="57"/>
      <c r="BJ430" s="57"/>
      <c r="BK430" s="57"/>
      <c r="BL430" s="57"/>
      <c r="BM430" s="57"/>
      <c r="BN430" s="57"/>
      <c r="BO430" s="57"/>
      <c r="BP430" s="57"/>
      <c r="BQ430" s="57"/>
      <c r="BR430" s="57"/>
      <c r="BS430" s="57"/>
      <c r="BT430" s="57"/>
      <c r="BU430" s="57"/>
      <c r="BV430" s="57"/>
      <c r="BW430" s="57"/>
      <c r="BX430" s="57"/>
      <c r="BY430" s="57"/>
      <c r="BZ430" s="57"/>
      <c r="CA430" s="57"/>
      <c r="CB430" s="57"/>
      <c r="CC430" s="57"/>
      <c r="CD430" s="57"/>
      <c r="CE430" s="57"/>
      <c r="CF430" s="57"/>
      <c r="CG430" s="57"/>
      <c r="CV430" s="183" t="s">
        <v>705</v>
      </c>
      <c r="CW430" s="183" t="s">
        <v>477</v>
      </c>
      <c r="CX430" s="183" t="s">
        <v>706</v>
      </c>
      <c r="CY430" s="182" t="s">
        <v>707</v>
      </c>
    </row>
    <row r="431" spans="5:103" x14ac:dyDescent="0.25">
      <c r="E431" s="179"/>
      <c r="F431" s="180"/>
      <c r="G431" s="179"/>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7"/>
      <c r="AI431" s="57"/>
      <c r="AJ431" s="57"/>
      <c r="AK431" s="57"/>
      <c r="AL431" s="57"/>
      <c r="AM431" s="57"/>
      <c r="AN431" s="57"/>
      <c r="AO431" s="57"/>
      <c r="AP431" s="57"/>
      <c r="AQ431" s="57"/>
      <c r="AR431" s="57"/>
      <c r="AS431" s="57"/>
      <c r="AT431" s="57"/>
      <c r="AU431" s="57"/>
      <c r="AV431" s="57"/>
      <c r="AW431" s="57"/>
      <c r="AX431" s="57"/>
      <c r="AY431" s="57"/>
      <c r="AZ431" s="57"/>
      <c r="BA431" s="57"/>
      <c r="BB431" s="57"/>
      <c r="BC431" s="57"/>
      <c r="BD431" s="57"/>
      <c r="BE431" s="57"/>
      <c r="BF431" s="57"/>
      <c r="BG431" s="57"/>
      <c r="BH431" s="57"/>
      <c r="BI431" s="57"/>
      <c r="BJ431" s="57"/>
      <c r="BK431" s="57"/>
      <c r="BL431" s="57"/>
      <c r="BM431" s="57"/>
      <c r="BN431" s="57"/>
      <c r="BO431" s="57"/>
      <c r="BP431" s="57"/>
      <c r="BQ431" s="57"/>
      <c r="BR431" s="57"/>
      <c r="BS431" s="57"/>
      <c r="BT431" s="57"/>
      <c r="BU431" s="57"/>
      <c r="BV431" s="57"/>
      <c r="BW431" s="57"/>
      <c r="BX431" s="57"/>
      <c r="BY431" s="57"/>
      <c r="BZ431" s="57"/>
      <c r="CA431" s="57"/>
      <c r="CB431" s="57"/>
      <c r="CC431" s="57"/>
      <c r="CD431" s="57"/>
      <c r="CE431" s="57"/>
      <c r="CF431" s="57"/>
      <c r="CG431" s="57"/>
      <c r="CV431" s="183" t="s">
        <v>705</v>
      </c>
      <c r="CW431" s="183" t="s">
        <v>479</v>
      </c>
      <c r="CX431" s="183" t="s">
        <v>706</v>
      </c>
      <c r="CY431" s="182" t="s">
        <v>707</v>
      </c>
    </row>
    <row r="432" spans="5:103" x14ac:dyDescent="0.25">
      <c r="E432" s="179"/>
      <c r="F432" s="180"/>
      <c r="G432" s="179"/>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7"/>
      <c r="AI432" s="57"/>
      <c r="AJ432" s="57"/>
      <c r="AK432" s="57"/>
      <c r="AL432" s="57"/>
      <c r="AM432" s="57"/>
      <c r="AN432" s="57"/>
      <c r="AO432" s="57"/>
      <c r="AP432" s="57"/>
      <c r="AQ432" s="57"/>
      <c r="AR432" s="57"/>
      <c r="AS432" s="57"/>
      <c r="AT432" s="57"/>
      <c r="AU432" s="57"/>
      <c r="AV432" s="57"/>
      <c r="AW432" s="57"/>
      <c r="AX432" s="57"/>
      <c r="AY432" s="57"/>
      <c r="AZ432" s="57"/>
      <c r="BA432" s="57"/>
      <c r="BB432" s="57"/>
      <c r="BC432" s="57"/>
      <c r="BD432" s="57"/>
      <c r="BE432" s="57"/>
      <c r="BF432" s="57"/>
      <c r="BG432" s="57"/>
      <c r="BH432" s="57"/>
      <c r="BI432" s="57"/>
      <c r="BJ432" s="57"/>
      <c r="BK432" s="57"/>
      <c r="BL432" s="57"/>
      <c r="BM432" s="57"/>
      <c r="BN432" s="57"/>
      <c r="BO432" s="57"/>
      <c r="BP432" s="57"/>
      <c r="BQ432" s="57"/>
      <c r="BR432" s="57"/>
      <c r="BS432" s="57"/>
      <c r="BT432" s="57"/>
      <c r="BU432" s="57"/>
      <c r="BV432" s="57"/>
      <c r="BW432" s="57"/>
      <c r="BX432" s="57"/>
      <c r="BY432" s="57"/>
      <c r="BZ432" s="57"/>
      <c r="CA432" s="57"/>
      <c r="CB432" s="57"/>
      <c r="CC432" s="57"/>
      <c r="CD432" s="57"/>
      <c r="CE432" s="57"/>
      <c r="CF432" s="57"/>
      <c r="CG432" s="57"/>
      <c r="CV432" s="183" t="s">
        <v>705</v>
      </c>
      <c r="CW432" s="183" t="s">
        <v>480</v>
      </c>
      <c r="CX432" s="183" t="s">
        <v>706</v>
      </c>
      <c r="CY432" s="182" t="s">
        <v>707</v>
      </c>
    </row>
    <row r="433" spans="5:107" x14ac:dyDescent="0.25">
      <c r="E433" s="179"/>
      <c r="F433" s="180"/>
      <c r="G433" s="179"/>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7"/>
      <c r="AI433" s="57"/>
      <c r="AJ433" s="57"/>
      <c r="AK433" s="57"/>
      <c r="AL433" s="57"/>
      <c r="AM433" s="57"/>
      <c r="AN433" s="57"/>
      <c r="AO433" s="57"/>
      <c r="AP433" s="57"/>
      <c r="AQ433" s="57"/>
      <c r="AR433" s="57"/>
      <c r="AS433" s="57"/>
      <c r="AT433" s="57"/>
      <c r="AU433" s="57"/>
      <c r="AV433" s="57"/>
      <c r="AW433" s="57"/>
      <c r="AX433" s="57"/>
      <c r="AY433" s="57"/>
      <c r="AZ433" s="57"/>
      <c r="BA433" s="57"/>
      <c r="BB433" s="57"/>
      <c r="BC433" s="57"/>
      <c r="BD433" s="57"/>
      <c r="BE433" s="57"/>
      <c r="BF433" s="57"/>
      <c r="BG433" s="57"/>
      <c r="BH433" s="57"/>
      <c r="BI433" s="57"/>
      <c r="BJ433" s="57"/>
      <c r="BK433" s="57"/>
      <c r="BL433" s="57"/>
      <c r="BM433" s="57"/>
      <c r="BN433" s="57"/>
      <c r="BO433" s="57"/>
      <c r="BP433" s="57"/>
      <c r="BQ433" s="57"/>
      <c r="BR433" s="57"/>
      <c r="BS433" s="57"/>
      <c r="BT433" s="57"/>
      <c r="BU433" s="57"/>
      <c r="BV433" s="57"/>
      <c r="BW433" s="57"/>
      <c r="BX433" s="57"/>
      <c r="BY433" s="57"/>
      <c r="BZ433" s="57"/>
      <c r="CA433" s="57"/>
      <c r="CB433" s="57"/>
      <c r="CC433" s="57"/>
      <c r="CD433" s="57"/>
      <c r="CE433" s="57"/>
      <c r="CF433" s="57"/>
      <c r="CG433" s="57"/>
      <c r="CV433" s="183" t="s">
        <v>705</v>
      </c>
      <c r="CW433" s="183" t="s">
        <v>481</v>
      </c>
      <c r="CX433" s="183" t="s">
        <v>706</v>
      </c>
      <c r="CY433" s="182" t="s">
        <v>707</v>
      </c>
    </row>
    <row r="434" spans="5:107" x14ac:dyDescent="0.25">
      <c r="E434" s="179"/>
      <c r="F434" s="180"/>
      <c r="G434" s="179"/>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7"/>
      <c r="AI434" s="57"/>
      <c r="AJ434" s="57"/>
      <c r="AK434" s="57"/>
      <c r="AL434" s="57"/>
      <c r="AM434" s="57"/>
      <c r="AN434" s="57"/>
      <c r="AO434" s="57"/>
      <c r="AP434" s="57"/>
      <c r="AQ434" s="57"/>
      <c r="AR434" s="57"/>
      <c r="AS434" s="57"/>
      <c r="AT434" s="57"/>
      <c r="AU434" s="57"/>
      <c r="AV434" s="57"/>
      <c r="AW434" s="57"/>
      <c r="AX434" s="57"/>
      <c r="AY434" s="57"/>
      <c r="AZ434" s="57"/>
      <c r="BA434" s="57"/>
      <c r="BB434" s="57"/>
      <c r="BC434" s="57"/>
      <c r="BD434" s="57"/>
      <c r="BE434" s="57"/>
      <c r="BF434" s="57"/>
      <c r="BG434" s="57"/>
      <c r="BH434" s="57"/>
      <c r="BI434" s="57"/>
      <c r="BJ434" s="57"/>
      <c r="BK434" s="57"/>
      <c r="BL434" s="57"/>
      <c r="BM434" s="57"/>
      <c r="BN434" s="57"/>
      <c r="BO434" s="57"/>
      <c r="BP434" s="57"/>
      <c r="BQ434" s="57"/>
      <c r="BR434" s="57"/>
      <c r="BS434" s="57"/>
      <c r="BT434" s="57"/>
      <c r="BU434" s="57"/>
      <c r="BV434" s="57"/>
      <c r="BW434" s="57"/>
      <c r="BX434" s="57"/>
      <c r="BY434" s="57"/>
      <c r="BZ434" s="57"/>
      <c r="CA434" s="57"/>
      <c r="CB434" s="57"/>
      <c r="CC434" s="57"/>
      <c r="CD434" s="57"/>
      <c r="CE434" s="57"/>
      <c r="CF434" s="57"/>
      <c r="CG434" s="57"/>
      <c r="CV434" s="183" t="s">
        <v>705</v>
      </c>
      <c r="CW434" s="183" t="s">
        <v>490</v>
      </c>
      <c r="CX434" s="183" t="s">
        <v>708</v>
      </c>
      <c r="CY434" s="182" t="s">
        <v>709</v>
      </c>
    </row>
    <row r="435" spans="5:107" x14ac:dyDescent="0.25">
      <c r="E435" s="179"/>
      <c r="F435" s="180"/>
      <c r="G435" s="179"/>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7"/>
      <c r="AI435" s="57"/>
      <c r="AJ435" s="57"/>
      <c r="AK435" s="57"/>
      <c r="AL435" s="57"/>
      <c r="AM435" s="57"/>
      <c r="AN435" s="57"/>
      <c r="AO435" s="57"/>
      <c r="AP435" s="57"/>
      <c r="AQ435" s="57"/>
      <c r="AR435" s="57"/>
      <c r="AS435" s="57"/>
      <c r="AT435" s="57"/>
      <c r="AU435" s="57"/>
      <c r="AV435" s="57"/>
      <c r="AW435" s="57"/>
      <c r="AX435" s="57"/>
      <c r="AY435" s="57"/>
      <c r="AZ435" s="57"/>
      <c r="BA435" s="57"/>
      <c r="BB435" s="57"/>
      <c r="BC435" s="57"/>
      <c r="BD435" s="57"/>
      <c r="BE435" s="57"/>
      <c r="BF435" s="57"/>
      <c r="BG435" s="57"/>
      <c r="BH435" s="57"/>
      <c r="BI435" s="57"/>
      <c r="BJ435" s="57"/>
      <c r="BK435" s="57"/>
      <c r="BL435" s="57"/>
      <c r="BM435" s="57"/>
      <c r="BN435" s="57"/>
      <c r="BO435" s="57"/>
      <c r="BP435" s="57"/>
      <c r="BQ435" s="57"/>
      <c r="BR435" s="57"/>
      <c r="BS435" s="57"/>
      <c r="BT435" s="57"/>
      <c r="BU435" s="57"/>
      <c r="BV435" s="57"/>
      <c r="BW435" s="57"/>
      <c r="BX435" s="57"/>
      <c r="BY435" s="57"/>
      <c r="BZ435" s="57"/>
      <c r="CA435" s="57"/>
      <c r="CB435" s="57"/>
      <c r="CC435" s="57"/>
      <c r="CD435" s="57"/>
      <c r="CE435" s="57"/>
      <c r="CF435" s="57"/>
      <c r="CG435" s="57"/>
      <c r="CZ435" s="183" t="s">
        <v>705</v>
      </c>
      <c r="DA435" s="183" t="s">
        <v>453</v>
      </c>
      <c r="DB435" s="183" t="s">
        <v>710</v>
      </c>
      <c r="DC435" s="182" t="s">
        <v>711</v>
      </c>
    </row>
    <row r="436" spans="5:107" x14ac:dyDescent="0.25">
      <c r="E436" s="179"/>
      <c r="F436" s="180"/>
      <c r="G436" s="179"/>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7"/>
      <c r="AI436" s="57"/>
      <c r="AJ436" s="57"/>
      <c r="AK436" s="57"/>
      <c r="AL436" s="57"/>
      <c r="AM436" s="57"/>
      <c r="AN436" s="57"/>
      <c r="AO436" s="57"/>
      <c r="AP436" s="57"/>
      <c r="AQ436" s="57"/>
      <c r="AR436" s="57"/>
      <c r="AS436" s="57"/>
      <c r="AT436" s="57"/>
      <c r="AU436" s="57"/>
      <c r="AV436" s="57"/>
      <c r="AW436" s="57"/>
      <c r="AX436" s="57"/>
      <c r="AY436" s="57"/>
      <c r="AZ436" s="57"/>
      <c r="BA436" s="57"/>
      <c r="BB436" s="57"/>
      <c r="BC436" s="57"/>
      <c r="BD436" s="57"/>
      <c r="BE436" s="57"/>
      <c r="BF436" s="57"/>
      <c r="BG436" s="57"/>
      <c r="BH436" s="57"/>
      <c r="BI436" s="57"/>
      <c r="BJ436" s="57"/>
      <c r="BK436" s="57"/>
      <c r="BL436" s="57"/>
      <c r="BM436" s="57"/>
      <c r="BN436" s="57"/>
      <c r="BO436" s="57"/>
      <c r="BP436" s="57"/>
      <c r="BQ436" s="57"/>
      <c r="BR436" s="57"/>
      <c r="BS436" s="57"/>
      <c r="BT436" s="57"/>
      <c r="BU436" s="57"/>
      <c r="BV436" s="57"/>
      <c r="BW436" s="57"/>
      <c r="BX436" s="57"/>
      <c r="BY436" s="57"/>
      <c r="BZ436" s="57"/>
      <c r="CA436" s="57"/>
      <c r="CB436" s="57"/>
      <c r="CC436" s="57"/>
      <c r="CD436" s="57"/>
      <c r="CE436" s="57"/>
      <c r="CF436" s="57"/>
      <c r="CG436" s="57"/>
      <c r="CZ436" s="183" t="s">
        <v>705</v>
      </c>
      <c r="DA436" s="183" t="s">
        <v>454</v>
      </c>
      <c r="DB436" s="183" t="s">
        <v>710</v>
      </c>
      <c r="DC436" s="182" t="s">
        <v>711</v>
      </c>
    </row>
    <row r="437" spans="5:107" x14ac:dyDescent="0.25">
      <c r="E437" s="179"/>
      <c r="F437" s="180"/>
      <c r="G437" s="179"/>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7"/>
      <c r="AI437" s="57"/>
      <c r="AJ437" s="57"/>
      <c r="AK437" s="57"/>
      <c r="AL437" s="57"/>
      <c r="AM437" s="57"/>
      <c r="AN437" s="57"/>
      <c r="AO437" s="57"/>
      <c r="AP437" s="57"/>
      <c r="AQ437" s="57"/>
      <c r="AR437" s="57"/>
      <c r="AS437" s="57"/>
      <c r="AT437" s="57"/>
      <c r="AU437" s="57"/>
      <c r="AV437" s="57"/>
      <c r="AW437" s="57"/>
      <c r="AX437" s="57"/>
      <c r="AY437" s="57"/>
      <c r="AZ437" s="57"/>
      <c r="BA437" s="57"/>
      <c r="BB437" s="57"/>
      <c r="BC437" s="57"/>
      <c r="BD437" s="57"/>
      <c r="BE437" s="57"/>
      <c r="BF437" s="57"/>
      <c r="BG437" s="57"/>
      <c r="BH437" s="57"/>
      <c r="BI437" s="57"/>
      <c r="BJ437" s="57"/>
      <c r="BK437" s="57"/>
      <c r="BL437" s="57"/>
      <c r="BM437" s="57"/>
      <c r="BN437" s="57"/>
      <c r="BO437" s="57"/>
      <c r="BP437" s="57"/>
      <c r="BQ437" s="57"/>
      <c r="BR437" s="57"/>
      <c r="BS437" s="57"/>
      <c r="BT437" s="57"/>
      <c r="BU437" s="57"/>
      <c r="BV437" s="57"/>
      <c r="BW437" s="57"/>
      <c r="BX437" s="57"/>
      <c r="BY437" s="57"/>
      <c r="BZ437" s="57"/>
      <c r="CA437" s="57"/>
      <c r="CB437" s="57"/>
      <c r="CC437" s="57"/>
      <c r="CD437" s="57"/>
      <c r="CE437" s="57"/>
      <c r="CF437" s="57"/>
      <c r="CG437" s="57"/>
      <c r="CZ437" s="183" t="s">
        <v>705</v>
      </c>
      <c r="DA437" s="183" t="s">
        <v>455</v>
      </c>
      <c r="DB437" s="183" t="s">
        <v>710</v>
      </c>
      <c r="DC437" s="182" t="s">
        <v>711</v>
      </c>
    </row>
    <row r="438" spans="5:107" x14ac:dyDescent="0.25">
      <c r="E438" s="179"/>
      <c r="F438" s="180"/>
      <c r="G438" s="179"/>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7"/>
      <c r="AI438" s="57"/>
      <c r="AJ438" s="57"/>
      <c r="AK438" s="57"/>
      <c r="AL438" s="57"/>
      <c r="AM438" s="57"/>
      <c r="AN438" s="57"/>
      <c r="AO438" s="57"/>
      <c r="AP438" s="57"/>
      <c r="AQ438" s="57"/>
      <c r="AR438" s="57"/>
      <c r="AS438" s="57"/>
      <c r="AT438" s="57"/>
      <c r="AU438" s="57"/>
      <c r="AV438" s="57"/>
      <c r="AW438" s="57"/>
      <c r="AX438" s="57"/>
      <c r="AY438" s="57"/>
      <c r="AZ438" s="57"/>
      <c r="BA438" s="57"/>
      <c r="BB438" s="57"/>
      <c r="BC438" s="57"/>
      <c r="BD438" s="57"/>
      <c r="BE438" s="57"/>
      <c r="BF438" s="57"/>
      <c r="BG438" s="57"/>
      <c r="BH438" s="57"/>
      <c r="BI438" s="57"/>
      <c r="BJ438" s="57"/>
      <c r="BK438" s="57"/>
      <c r="BL438" s="57"/>
      <c r="BM438" s="57"/>
      <c r="BN438" s="57"/>
      <c r="BO438" s="57"/>
      <c r="BP438" s="57"/>
      <c r="BQ438" s="57"/>
      <c r="BR438" s="57"/>
      <c r="BS438" s="57"/>
      <c r="BT438" s="57"/>
      <c r="BU438" s="57"/>
      <c r="BV438" s="57"/>
      <c r="BW438" s="57"/>
      <c r="BX438" s="57"/>
      <c r="BY438" s="57"/>
      <c r="BZ438" s="57"/>
      <c r="CA438" s="57"/>
      <c r="CB438" s="57"/>
      <c r="CC438" s="57"/>
      <c r="CD438" s="57"/>
      <c r="CE438" s="57"/>
      <c r="CF438" s="57"/>
      <c r="CG438" s="57"/>
      <c r="CZ438" s="183" t="s">
        <v>705</v>
      </c>
      <c r="DA438" s="183" t="s">
        <v>456</v>
      </c>
      <c r="DB438" s="183" t="s">
        <v>710</v>
      </c>
      <c r="DC438" s="182" t="s">
        <v>711</v>
      </c>
    </row>
    <row r="439" spans="5:107" x14ac:dyDescent="0.25">
      <c r="E439" s="179"/>
      <c r="F439" s="180"/>
      <c r="G439" s="179"/>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7"/>
      <c r="AI439" s="57"/>
      <c r="AJ439" s="57"/>
      <c r="AK439" s="57"/>
      <c r="AL439" s="57"/>
      <c r="AM439" s="57"/>
      <c r="AN439" s="57"/>
      <c r="AO439" s="57"/>
      <c r="AP439" s="57"/>
      <c r="AQ439" s="57"/>
      <c r="AR439" s="57"/>
      <c r="AS439" s="57"/>
      <c r="AT439" s="57"/>
      <c r="AU439" s="57"/>
      <c r="AV439" s="57"/>
      <c r="AW439" s="57"/>
      <c r="AX439" s="57"/>
      <c r="AY439" s="57"/>
      <c r="AZ439" s="57"/>
      <c r="BA439" s="57"/>
      <c r="BB439" s="57"/>
      <c r="BC439" s="57"/>
      <c r="BD439" s="57"/>
      <c r="BE439" s="57"/>
      <c r="BF439" s="57"/>
      <c r="BG439" s="57"/>
      <c r="BH439" s="57"/>
      <c r="BI439" s="57"/>
      <c r="BJ439" s="57"/>
      <c r="BK439" s="57"/>
      <c r="BL439" s="57"/>
      <c r="BM439" s="57"/>
      <c r="BN439" s="57"/>
      <c r="BO439" s="57"/>
      <c r="BP439" s="57"/>
      <c r="BQ439" s="57"/>
      <c r="BR439" s="57"/>
      <c r="BS439" s="57"/>
      <c r="BT439" s="57"/>
      <c r="BU439" s="57"/>
      <c r="BV439" s="57"/>
      <c r="BW439" s="57"/>
      <c r="BX439" s="57"/>
      <c r="BY439" s="57"/>
      <c r="BZ439" s="57"/>
      <c r="CA439" s="57"/>
      <c r="CB439" s="57"/>
      <c r="CC439" s="57"/>
      <c r="CD439" s="57"/>
      <c r="CE439" s="57"/>
      <c r="CF439" s="57"/>
      <c r="CG439" s="57"/>
      <c r="CZ439" s="183" t="s">
        <v>705</v>
      </c>
      <c r="DA439" s="183" t="s">
        <v>457</v>
      </c>
      <c r="DB439" s="183" t="s">
        <v>710</v>
      </c>
      <c r="DC439" s="182" t="s">
        <v>711</v>
      </c>
    </row>
    <row r="440" spans="5:107" x14ac:dyDescent="0.25">
      <c r="E440" s="179"/>
      <c r="F440" s="180"/>
      <c r="G440" s="179"/>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7"/>
      <c r="AI440" s="57"/>
      <c r="AJ440" s="57"/>
      <c r="AK440" s="57"/>
      <c r="AL440" s="57"/>
      <c r="AM440" s="57"/>
      <c r="AN440" s="57"/>
      <c r="AO440" s="57"/>
      <c r="AP440" s="57"/>
      <c r="AQ440" s="57"/>
      <c r="AR440" s="57"/>
      <c r="AS440" s="57"/>
      <c r="AT440" s="57"/>
      <c r="AU440" s="57"/>
      <c r="AV440" s="57"/>
      <c r="AW440" s="57"/>
      <c r="AX440" s="57"/>
      <c r="AY440" s="57"/>
      <c r="AZ440" s="57"/>
      <c r="BA440" s="57"/>
      <c r="BB440" s="57"/>
      <c r="BC440" s="57"/>
      <c r="BD440" s="57"/>
      <c r="BE440" s="57"/>
      <c r="BF440" s="57"/>
      <c r="BG440" s="57"/>
      <c r="BH440" s="57"/>
      <c r="BI440" s="57"/>
      <c r="BJ440" s="57"/>
      <c r="BK440" s="57"/>
      <c r="BL440" s="57"/>
      <c r="BM440" s="57"/>
      <c r="BN440" s="57"/>
      <c r="BO440" s="57"/>
      <c r="BP440" s="57"/>
      <c r="BQ440" s="57"/>
      <c r="BR440" s="57"/>
      <c r="BS440" s="57"/>
      <c r="BT440" s="57"/>
      <c r="BU440" s="57"/>
      <c r="BV440" s="57"/>
      <c r="BW440" s="57"/>
      <c r="BX440" s="57"/>
      <c r="BY440" s="57"/>
      <c r="BZ440" s="57"/>
      <c r="CA440" s="57"/>
      <c r="CB440" s="57"/>
      <c r="CC440" s="57"/>
      <c r="CD440" s="57"/>
      <c r="CE440" s="57"/>
      <c r="CF440" s="57"/>
      <c r="CG440" s="57"/>
      <c r="CZ440" s="183" t="s">
        <v>705</v>
      </c>
      <c r="DA440" s="183" t="s">
        <v>712</v>
      </c>
      <c r="DB440" s="183" t="s">
        <v>710</v>
      </c>
      <c r="DC440" s="182" t="s">
        <v>711</v>
      </c>
    </row>
    <row r="441" spans="5:107" x14ac:dyDescent="0.25">
      <c r="E441" s="179"/>
      <c r="F441" s="180"/>
      <c r="G441" s="179"/>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7"/>
      <c r="AI441" s="57"/>
      <c r="AJ441" s="57"/>
      <c r="AK441" s="57"/>
      <c r="AL441" s="57"/>
      <c r="AM441" s="57"/>
      <c r="AN441" s="57"/>
      <c r="AO441" s="57"/>
      <c r="AP441" s="57"/>
      <c r="AQ441" s="57"/>
      <c r="AR441" s="57"/>
      <c r="AS441" s="57"/>
      <c r="AT441" s="57"/>
      <c r="AU441" s="57"/>
      <c r="AV441" s="57"/>
      <c r="AW441" s="57"/>
      <c r="AX441" s="57"/>
      <c r="AY441" s="57"/>
      <c r="AZ441" s="57"/>
      <c r="BA441" s="57"/>
      <c r="BB441" s="57"/>
      <c r="BC441" s="57"/>
      <c r="BD441" s="57"/>
      <c r="BE441" s="57"/>
      <c r="BF441" s="57"/>
      <c r="BG441" s="57"/>
      <c r="BH441" s="57"/>
      <c r="BI441" s="57"/>
      <c r="BJ441" s="57"/>
      <c r="BK441" s="57"/>
      <c r="BL441" s="57"/>
      <c r="BM441" s="57"/>
      <c r="BN441" s="57"/>
      <c r="BO441" s="57"/>
      <c r="BP441" s="57"/>
      <c r="BQ441" s="57"/>
      <c r="BR441" s="57"/>
      <c r="BS441" s="57"/>
      <c r="BT441" s="57"/>
      <c r="BU441" s="57"/>
      <c r="BV441" s="57"/>
      <c r="BW441" s="57"/>
      <c r="BX441" s="57"/>
      <c r="BY441" s="57"/>
      <c r="BZ441" s="57"/>
      <c r="CA441" s="57"/>
      <c r="CB441" s="57"/>
      <c r="CC441" s="57"/>
      <c r="CD441" s="57"/>
      <c r="CE441" s="57"/>
      <c r="CF441" s="57"/>
      <c r="CG441" s="57"/>
      <c r="CZ441" s="183" t="s">
        <v>705</v>
      </c>
      <c r="DA441" s="183" t="s">
        <v>458</v>
      </c>
      <c r="DB441" s="183" t="s">
        <v>710</v>
      </c>
      <c r="DC441" s="182" t="s">
        <v>711</v>
      </c>
    </row>
    <row r="442" spans="5:107" x14ac:dyDescent="0.25">
      <c r="E442" s="179"/>
      <c r="F442" s="180"/>
      <c r="G442" s="179"/>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7"/>
      <c r="AI442" s="57"/>
      <c r="AJ442" s="57"/>
      <c r="AK442" s="57"/>
      <c r="AL442" s="57"/>
      <c r="AM442" s="57"/>
      <c r="AN442" s="57"/>
      <c r="AO442" s="57"/>
      <c r="AP442" s="57"/>
      <c r="AQ442" s="57"/>
      <c r="AR442" s="57"/>
      <c r="AS442" s="57"/>
      <c r="AT442" s="57"/>
      <c r="AU442" s="57"/>
      <c r="AV442" s="57"/>
      <c r="AW442" s="57"/>
      <c r="AX442" s="57"/>
      <c r="AY442" s="57"/>
      <c r="AZ442" s="57"/>
      <c r="BA442" s="57"/>
      <c r="BB442" s="57"/>
      <c r="BC442" s="57"/>
      <c r="BD442" s="57"/>
      <c r="BE442" s="57"/>
      <c r="BF442" s="57"/>
      <c r="BG442" s="57"/>
      <c r="BH442" s="57"/>
      <c r="BI442" s="57"/>
      <c r="BJ442" s="57"/>
      <c r="BK442" s="57"/>
      <c r="BL442" s="57"/>
      <c r="BM442" s="57"/>
      <c r="BN442" s="57"/>
      <c r="BO442" s="57"/>
      <c r="BP442" s="57"/>
      <c r="BQ442" s="57"/>
      <c r="BR442" s="57"/>
      <c r="BS442" s="57"/>
      <c r="BT442" s="57"/>
      <c r="BU442" s="57"/>
      <c r="BV442" s="57"/>
      <c r="BW442" s="57"/>
      <c r="BX442" s="57"/>
      <c r="BY442" s="57"/>
      <c r="BZ442" s="57"/>
      <c r="CA442" s="57"/>
      <c r="CB442" s="57"/>
      <c r="CC442" s="57"/>
      <c r="CD442" s="57"/>
      <c r="CE442" s="57"/>
      <c r="CF442" s="57"/>
      <c r="CG442" s="57"/>
      <c r="CZ442" s="183" t="s">
        <v>705</v>
      </c>
      <c r="DA442" s="183" t="s">
        <v>459</v>
      </c>
      <c r="DB442" s="183" t="s">
        <v>710</v>
      </c>
      <c r="DC442" s="182" t="s">
        <v>711</v>
      </c>
    </row>
    <row r="443" spans="5:107" x14ac:dyDescent="0.25">
      <c r="E443" s="179"/>
      <c r="F443" s="180"/>
      <c r="G443" s="179"/>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7"/>
      <c r="AI443" s="57"/>
      <c r="AJ443" s="57"/>
      <c r="AK443" s="57"/>
      <c r="AL443" s="57"/>
      <c r="AM443" s="57"/>
      <c r="AN443" s="57"/>
      <c r="AO443" s="57"/>
      <c r="AP443" s="57"/>
      <c r="AQ443" s="57"/>
      <c r="AR443" s="57"/>
      <c r="AS443" s="57"/>
      <c r="AT443" s="57"/>
      <c r="AU443" s="57"/>
      <c r="AV443" s="57"/>
      <c r="AW443" s="57"/>
      <c r="AX443" s="57"/>
      <c r="AY443" s="57"/>
      <c r="AZ443" s="57"/>
      <c r="BA443" s="57"/>
      <c r="BB443" s="57"/>
      <c r="BC443" s="57"/>
      <c r="BD443" s="57"/>
      <c r="BE443" s="57"/>
      <c r="BF443" s="57"/>
      <c r="BG443" s="57"/>
      <c r="BH443" s="57"/>
      <c r="BI443" s="57"/>
      <c r="BJ443" s="57"/>
      <c r="BK443" s="57"/>
      <c r="BL443" s="57"/>
      <c r="BM443" s="57"/>
      <c r="BN443" s="57"/>
      <c r="BO443" s="57"/>
      <c r="BP443" s="57"/>
      <c r="BQ443" s="57"/>
      <c r="BR443" s="57"/>
      <c r="BS443" s="57"/>
      <c r="BT443" s="57"/>
      <c r="BU443" s="57"/>
      <c r="BV443" s="57"/>
      <c r="BW443" s="57"/>
      <c r="BX443" s="57"/>
      <c r="BY443" s="57"/>
      <c r="BZ443" s="57"/>
      <c r="CA443" s="57"/>
      <c r="CB443" s="57"/>
      <c r="CC443" s="57"/>
      <c r="CD443" s="57"/>
      <c r="CE443" s="57"/>
      <c r="CF443" s="57"/>
      <c r="CG443" s="57"/>
      <c r="CZ443" s="183" t="s">
        <v>705</v>
      </c>
      <c r="DA443" s="183" t="s">
        <v>463</v>
      </c>
      <c r="DB443" s="183" t="s">
        <v>713</v>
      </c>
      <c r="DC443" s="182" t="s">
        <v>714</v>
      </c>
    </row>
    <row r="444" spans="5:107" x14ac:dyDescent="0.25">
      <c r="E444" s="179"/>
      <c r="F444" s="180"/>
      <c r="G444" s="179"/>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7"/>
      <c r="AI444" s="57"/>
      <c r="AJ444" s="57"/>
      <c r="AK444" s="57"/>
      <c r="AL444" s="57"/>
      <c r="AM444" s="57"/>
      <c r="AN444" s="57"/>
      <c r="AO444" s="57"/>
      <c r="AP444" s="57"/>
      <c r="AQ444" s="57"/>
      <c r="AR444" s="57"/>
      <c r="AS444" s="57"/>
      <c r="AT444" s="57"/>
      <c r="AU444" s="57"/>
      <c r="AV444" s="57"/>
      <c r="AW444" s="57"/>
      <c r="AX444" s="57"/>
      <c r="AY444" s="57"/>
      <c r="AZ444" s="57"/>
      <c r="BA444" s="57"/>
      <c r="BB444" s="57"/>
      <c r="BC444" s="57"/>
      <c r="BD444" s="57"/>
      <c r="BE444" s="57"/>
      <c r="BF444" s="57"/>
      <c r="BG444" s="57"/>
      <c r="BH444" s="57"/>
      <c r="BI444" s="57"/>
      <c r="BJ444" s="57"/>
      <c r="BK444" s="57"/>
      <c r="BL444" s="57"/>
      <c r="BM444" s="57"/>
      <c r="BN444" s="57"/>
      <c r="BO444" s="57"/>
      <c r="BP444" s="57"/>
      <c r="BQ444" s="57"/>
      <c r="BR444" s="57"/>
      <c r="BS444" s="57"/>
      <c r="BT444" s="57"/>
      <c r="BU444" s="57"/>
      <c r="BV444" s="57"/>
      <c r="BW444" s="57"/>
      <c r="BX444" s="57"/>
      <c r="BY444" s="57"/>
      <c r="BZ444" s="57"/>
      <c r="CA444" s="57"/>
      <c r="CB444" s="57"/>
      <c r="CC444" s="57"/>
      <c r="CD444" s="57"/>
      <c r="CE444" s="57"/>
      <c r="CF444" s="57"/>
      <c r="CG444" s="57"/>
      <c r="CZ444" s="183" t="s">
        <v>705</v>
      </c>
      <c r="DA444" s="183" t="s">
        <v>464</v>
      </c>
      <c r="DB444" s="183" t="s">
        <v>713</v>
      </c>
      <c r="DC444" s="182" t="s">
        <v>714</v>
      </c>
    </row>
    <row r="445" spans="5:107" x14ac:dyDescent="0.25">
      <c r="E445" s="179"/>
      <c r="F445" s="180"/>
      <c r="G445" s="179"/>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7"/>
      <c r="AI445" s="57"/>
      <c r="AJ445" s="57"/>
      <c r="AK445" s="57"/>
      <c r="AL445" s="57"/>
      <c r="AM445" s="57"/>
      <c r="AN445" s="57"/>
      <c r="AO445" s="57"/>
      <c r="AP445" s="57"/>
      <c r="AQ445" s="57"/>
      <c r="AR445" s="57"/>
      <c r="AS445" s="57"/>
      <c r="AT445" s="57"/>
      <c r="AU445" s="57"/>
      <c r="AV445" s="57"/>
      <c r="AW445" s="57"/>
      <c r="AX445" s="57"/>
      <c r="AY445" s="57"/>
      <c r="AZ445" s="57"/>
      <c r="BA445" s="57"/>
      <c r="BB445" s="57"/>
      <c r="BC445" s="57"/>
      <c r="BD445" s="57"/>
      <c r="BE445" s="57"/>
      <c r="BF445" s="57"/>
      <c r="BG445" s="57"/>
      <c r="BH445" s="57"/>
      <c r="BI445" s="57"/>
      <c r="BJ445" s="57"/>
      <c r="BK445" s="57"/>
      <c r="BL445" s="57"/>
      <c r="BM445" s="57"/>
      <c r="BN445" s="57"/>
      <c r="BO445" s="57"/>
      <c r="BP445" s="57"/>
      <c r="BQ445" s="57"/>
      <c r="BR445" s="57"/>
      <c r="BS445" s="57"/>
      <c r="BT445" s="57"/>
      <c r="BU445" s="57"/>
      <c r="BV445" s="57"/>
      <c r="BW445" s="57"/>
      <c r="BX445" s="57"/>
      <c r="BY445" s="57"/>
      <c r="BZ445" s="57"/>
      <c r="CA445" s="57"/>
      <c r="CB445" s="57"/>
      <c r="CC445" s="57"/>
      <c r="CD445" s="57"/>
      <c r="CE445" s="57"/>
      <c r="CF445" s="57"/>
      <c r="CG445" s="57"/>
      <c r="CZ445" s="183" t="s">
        <v>705</v>
      </c>
      <c r="DA445" s="183" t="s">
        <v>465</v>
      </c>
      <c r="DB445" s="183" t="s">
        <v>713</v>
      </c>
      <c r="DC445" s="182" t="s">
        <v>714</v>
      </c>
    </row>
    <row r="446" spans="5:107" x14ac:dyDescent="0.25">
      <c r="E446" s="179"/>
      <c r="F446" s="180"/>
      <c r="G446" s="179"/>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7"/>
      <c r="AI446" s="57"/>
      <c r="AJ446" s="57"/>
      <c r="AK446" s="57"/>
      <c r="AL446" s="57"/>
      <c r="AM446" s="57"/>
      <c r="AN446" s="57"/>
      <c r="AO446" s="57"/>
      <c r="AP446" s="57"/>
      <c r="AQ446" s="57"/>
      <c r="AR446" s="57"/>
      <c r="AS446" s="57"/>
      <c r="AT446" s="57"/>
      <c r="AU446" s="57"/>
      <c r="AV446" s="57"/>
      <c r="AW446" s="57"/>
      <c r="AX446" s="57"/>
      <c r="AY446" s="57"/>
      <c r="AZ446" s="57"/>
      <c r="BA446" s="57"/>
      <c r="BB446" s="57"/>
      <c r="BC446" s="57"/>
      <c r="BD446" s="57"/>
      <c r="BE446" s="57"/>
      <c r="BF446" s="57"/>
      <c r="BG446" s="57"/>
      <c r="BH446" s="57"/>
      <c r="BI446" s="57"/>
      <c r="BJ446" s="57"/>
      <c r="BK446" s="57"/>
      <c r="BL446" s="57"/>
      <c r="BM446" s="57"/>
      <c r="BN446" s="57"/>
      <c r="BO446" s="57"/>
      <c r="BP446" s="57"/>
      <c r="BQ446" s="57"/>
      <c r="BR446" s="57"/>
      <c r="BS446" s="57"/>
      <c r="BT446" s="57"/>
      <c r="BU446" s="57"/>
      <c r="BV446" s="57"/>
      <c r="BW446" s="57"/>
      <c r="BX446" s="57"/>
      <c r="BY446" s="57"/>
      <c r="BZ446" s="57"/>
      <c r="CA446" s="57"/>
      <c r="CB446" s="57"/>
      <c r="CC446" s="57"/>
      <c r="CD446" s="57"/>
      <c r="CE446" s="57"/>
      <c r="CF446" s="57"/>
      <c r="CG446" s="57"/>
      <c r="CZ446" s="183" t="s">
        <v>705</v>
      </c>
      <c r="DA446" s="183" t="s">
        <v>466</v>
      </c>
      <c r="DB446" s="183" t="s">
        <v>713</v>
      </c>
      <c r="DC446" s="182" t="s">
        <v>714</v>
      </c>
    </row>
    <row r="447" spans="5:107" x14ac:dyDescent="0.25">
      <c r="E447" s="179"/>
      <c r="F447" s="180"/>
      <c r="G447" s="179"/>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7"/>
      <c r="AI447" s="57"/>
      <c r="AJ447" s="57"/>
      <c r="AK447" s="57"/>
      <c r="AL447" s="57"/>
      <c r="AM447" s="57"/>
      <c r="AN447" s="57"/>
      <c r="AO447" s="57"/>
      <c r="AP447" s="57"/>
      <c r="AQ447" s="57"/>
      <c r="AR447" s="57"/>
      <c r="AS447" s="57"/>
      <c r="AT447" s="57"/>
      <c r="AU447" s="57"/>
      <c r="AV447" s="57"/>
      <c r="AW447" s="57"/>
      <c r="AX447" s="57"/>
      <c r="AY447" s="57"/>
      <c r="AZ447" s="57"/>
      <c r="BA447" s="57"/>
      <c r="BB447" s="57"/>
      <c r="BC447" s="57"/>
      <c r="BD447" s="57"/>
      <c r="BE447" s="57"/>
      <c r="BF447" s="57"/>
      <c r="BG447" s="57"/>
      <c r="BH447" s="57"/>
      <c r="BI447" s="57"/>
      <c r="BJ447" s="57"/>
      <c r="BK447" s="57"/>
      <c r="BL447" s="57"/>
      <c r="BM447" s="57"/>
      <c r="BN447" s="57"/>
      <c r="BO447" s="57"/>
      <c r="BP447" s="57"/>
      <c r="BQ447" s="57"/>
      <c r="BR447" s="57"/>
      <c r="BS447" s="57"/>
      <c r="BT447" s="57"/>
      <c r="BU447" s="57"/>
      <c r="BV447" s="57"/>
      <c r="BW447" s="57"/>
      <c r="BX447" s="57"/>
      <c r="BY447" s="57"/>
      <c r="BZ447" s="57"/>
      <c r="CA447" s="57"/>
      <c r="CB447" s="57"/>
      <c r="CC447" s="57"/>
      <c r="CD447" s="57"/>
      <c r="CE447" s="57"/>
      <c r="CF447" s="57"/>
      <c r="CG447" s="57"/>
      <c r="CZ447" s="183" t="s">
        <v>705</v>
      </c>
      <c r="DA447" s="183" t="s">
        <v>467</v>
      </c>
      <c r="DB447" s="183" t="s">
        <v>713</v>
      </c>
      <c r="DC447" s="182" t="s">
        <v>714</v>
      </c>
    </row>
    <row r="448" spans="5:107" x14ac:dyDescent="0.25">
      <c r="E448" s="179"/>
      <c r="F448" s="180"/>
      <c r="G448" s="179"/>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7"/>
      <c r="AI448" s="57"/>
      <c r="AJ448" s="57"/>
      <c r="AK448" s="57"/>
      <c r="AL448" s="57"/>
      <c r="AM448" s="57"/>
      <c r="AN448" s="57"/>
      <c r="AO448" s="57"/>
      <c r="AP448" s="57"/>
      <c r="AQ448" s="57"/>
      <c r="AR448" s="57"/>
      <c r="AS448" s="57"/>
      <c r="AT448" s="57"/>
      <c r="AU448" s="57"/>
      <c r="AV448" s="57"/>
      <c r="AW448" s="57"/>
      <c r="AX448" s="57"/>
      <c r="AY448" s="57"/>
      <c r="AZ448" s="57"/>
      <c r="BA448" s="57"/>
      <c r="BB448" s="57"/>
      <c r="BC448" s="57"/>
      <c r="BD448" s="57"/>
      <c r="BE448" s="57"/>
      <c r="BF448" s="57"/>
      <c r="BG448" s="57"/>
      <c r="BH448" s="57"/>
      <c r="BI448" s="57"/>
      <c r="BJ448" s="57"/>
      <c r="BK448" s="57"/>
      <c r="BL448" s="57"/>
      <c r="BM448" s="57"/>
      <c r="BN448" s="57"/>
      <c r="BO448" s="57"/>
      <c r="BP448" s="57"/>
      <c r="BQ448" s="57"/>
      <c r="BR448" s="57"/>
      <c r="BS448" s="57"/>
      <c r="BT448" s="57"/>
      <c r="BU448" s="57"/>
      <c r="BV448" s="57"/>
      <c r="BW448" s="57"/>
      <c r="BX448" s="57"/>
      <c r="BY448" s="57"/>
      <c r="BZ448" s="57"/>
      <c r="CA448" s="57"/>
      <c r="CB448" s="57"/>
      <c r="CC448" s="57"/>
      <c r="CD448" s="57"/>
      <c r="CE448" s="57"/>
      <c r="CF448" s="57"/>
      <c r="CG448" s="57"/>
      <c r="CZ448" s="183" t="s">
        <v>705</v>
      </c>
      <c r="DA448" s="183" t="s">
        <v>468</v>
      </c>
      <c r="DB448" s="183" t="s">
        <v>713</v>
      </c>
      <c r="DC448" s="182" t="s">
        <v>714</v>
      </c>
    </row>
    <row r="449" spans="5:111" x14ac:dyDescent="0.25">
      <c r="E449" s="179"/>
      <c r="F449" s="180"/>
      <c r="G449" s="179"/>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7"/>
      <c r="AI449" s="57"/>
      <c r="AJ449" s="57"/>
      <c r="AK449" s="57"/>
      <c r="AL449" s="57"/>
      <c r="AM449" s="57"/>
      <c r="AN449" s="57"/>
      <c r="AO449" s="57"/>
      <c r="AP449" s="57"/>
      <c r="AQ449" s="57"/>
      <c r="AR449" s="57"/>
      <c r="AS449" s="57"/>
      <c r="AT449" s="57"/>
      <c r="AU449" s="57"/>
      <c r="AV449" s="57"/>
      <c r="AW449" s="57"/>
      <c r="AX449" s="57"/>
      <c r="AY449" s="57"/>
      <c r="AZ449" s="57"/>
      <c r="BA449" s="57"/>
      <c r="BB449" s="57"/>
      <c r="BC449" s="57"/>
      <c r="BD449" s="57"/>
      <c r="BE449" s="57"/>
      <c r="BF449" s="57"/>
      <c r="BG449" s="57"/>
      <c r="BH449" s="57"/>
      <c r="BI449" s="57"/>
      <c r="BJ449" s="57"/>
      <c r="BK449" s="57"/>
      <c r="BL449" s="57"/>
      <c r="BM449" s="57"/>
      <c r="BN449" s="57"/>
      <c r="BO449" s="57"/>
      <c r="BP449" s="57"/>
      <c r="BQ449" s="57"/>
      <c r="BR449" s="57"/>
      <c r="BS449" s="57"/>
      <c r="BT449" s="57"/>
      <c r="BU449" s="57"/>
      <c r="BV449" s="57"/>
      <c r="BW449" s="57"/>
      <c r="BX449" s="57"/>
      <c r="BY449" s="57"/>
      <c r="BZ449" s="57"/>
      <c r="CA449" s="57"/>
      <c r="CB449" s="57"/>
      <c r="CC449" s="57"/>
      <c r="CD449" s="57"/>
      <c r="CE449" s="57"/>
      <c r="CF449" s="57"/>
      <c r="CG449" s="57"/>
      <c r="CZ449" s="183" t="s">
        <v>705</v>
      </c>
      <c r="DA449" s="183" t="s">
        <v>469</v>
      </c>
      <c r="DB449" s="183" t="s">
        <v>713</v>
      </c>
      <c r="DC449" s="182" t="s">
        <v>714</v>
      </c>
    </row>
    <row r="450" spans="5:111" x14ac:dyDescent="0.25">
      <c r="E450" s="179"/>
      <c r="F450" s="180"/>
      <c r="G450" s="179"/>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7"/>
      <c r="AI450" s="57"/>
      <c r="AJ450" s="57"/>
      <c r="AK450" s="57"/>
      <c r="AL450" s="57"/>
      <c r="AM450" s="57"/>
      <c r="AN450" s="57"/>
      <c r="AO450" s="57"/>
      <c r="AP450" s="57"/>
      <c r="AQ450" s="57"/>
      <c r="AR450" s="57"/>
      <c r="AS450" s="57"/>
      <c r="AT450" s="57"/>
      <c r="AU450" s="57"/>
      <c r="AV450" s="57"/>
      <c r="AW450" s="57"/>
      <c r="AX450" s="57"/>
      <c r="AY450" s="57"/>
      <c r="AZ450" s="57"/>
      <c r="BA450" s="57"/>
      <c r="BB450" s="57"/>
      <c r="BC450" s="57"/>
      <c r="BD450" s="57"/>
      <c r="BE450" s="57"/>
      <c r="BF450" s="57"/>
      <c r="BG450" s="57"/>
      <c r="BH450" s="57"/>
      <c r="BI450" s="57"/>
      <c r="BJ450" s="57"/>
      <c r="BK450" s="57"/>
      <c r="BL450" s="57"/>
      <c r="BM450" s="57"/>
      <c r="BN450" s="57"/>
      <c r="BO450" s="57"/>
      <c r="BP450" s="57"/>
      <c r="BQ450" s="57"/>
      <c r="BR450" s="57"/>
      <c r="BS450" s="57"/>
      <c r="BT450" s="57"/>
      <c r="BU450" s="57"/>
      <c r="BV450" s="57"/>
      <c r="BW450" s="57"/>
      <c r="BX450" s="57"/>
      <c r="BY450" s="57"/>
      <c r="BZ450" s="57"/>
      <c r="CA450" s="57"/>
      <c r="CB450" s="57"/>
      <c r="CC450" s="57"/>
      <c r="CD450" s="57"/>
      <c r="CE450" s="57"/>
      <c r="CF450" s="57"/>
      <c r="CG450" s="57"/>
      <c r="CZ450" s="183" t="s">
        <v>705</v>
      </c>
      <c r="DA450" s="183" t="s">
        <v>470</v>
      </c>
      <c r="DB450" s="183" t="s">
        <v>713</v>
      </c>
      <c r="DC450" s="182" t="s">
        <v>714</v>
      </c>
    </row>
    <row r="451" spans="5:111" x14ac:dyDescent="0.25">
      <c r="E451" s="179"/>
      <c r="F451" s="180"/>
      <c r="G451" s="179"/>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7"/>
      <c r="AI451" s="57"/>
      <c r="AJ451" s="57"/>
      <c r="AK451" s="57"/>
      <c r="AL451" s="57"/>
      <c r="AM451" s="57"/>
      <c r="AN451" s="57"/>
      <c r="AO451" s="57"/>
      <c r="AP451" s="57"/>
      <c r="AQ451" s="57"/>
      <c r="AR451" s="57"/>
      <c r="AS451" s="57"/>
      <c r="AT451" s="57"/>
      <c r="AU451" s="57"/>
      <c r="AV451" s="57"/>
      <c r="AW451" s="57"/>
      <c r="AX451" s="57"/>
      <c r="AY451" s="57"/>
      <c r="AZ451" s="57"/>
      <c r="BA451" s="57"/>
      <c r="BB451" s="57"/>
      <c r="BC451" s="57"/>
      <c r="BD451" s="57"/>
      <c r="BE451" s="57"/>
      <c r="BF451" s="57"/>
      <c r="BG451" s="57"/>
      <c r="BH451" s="57"/>
      <c r="BI451" s="57"/>
      <c r="BJ451" s="57"/>
      <c r="BK451" s="57"/>
      <c r="BL451" s="57"/>
      <c r="BM451" s="57"/>
      <c r="BN451" s="57"/>
      <c r="BO451" s="57"/>
      <c r="BP451" s="57"/>
      <c r="BQ451" s="57"/>
      <c r="BR451" s="57"/>
      <c r="BS451" s="57"/>
      <c r="BT451" s="57"/>
      <c r="BU451" s="57"/>
      <c r="BV451" s="57"/>
      <c r="BW451" s="57"/>
      <c r="BX451" s="57"/>
      <c r="BY451" s="57"/>
      <c r="BZ451" s="57"/>
      <c r="CA451" s="57"/>
      <c r="CB451" s="57"/>
      <c r="CC451" s="57"/>
      <c r="CD451" s="57"/>
      <c r="CE451" s="57"/>
      <c r="CF451" s="57"/>
      <c r="CG451" s="57"/>
      <c r="CZ451" s="183" t="s">
        <v>705</v>
      </c>
      <c r="DA451" s="183" t="s">
        <v>471</v>
      </c>
      <c r="DB451" s="183" t="s">
        <v>713</v>
      </c>
      <c r="DC451" s="182" t="s">
        <v>714</v>
      </c>
    </row>
    <row r="452" spans="5:111" x14ac:dyDescent="0.25">
      <c r="E452" s="179"/>
      <c r="F452" s="180"/>
      <c r="G452" s="179"/>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7"/>
      <c r="AI452" s="57"/>
      <c r="AJ452" s="57"/>
      <c r="AK452" s="57"/>
      <c r="AL452" s="57"/>
      <c r="AM452" s="57"/>
      <c r="AN452" s="57"/>
      <c r="AO452" s="57"/>
      <c r="AP452" s="57"/>
      <c r="AQ452" s="57"/>
      <c r="AR452" s="57"/>
      <c r="AS452" s="57"/>
      <c r="AT452" s="57"/>
      <c r="AU452" s="57"/>
      <c r="AV452" s="57"/>
      <c r="AW452" s="57"/>
      <c r="AX452" s="57"/>
      <c r="AY452" s="57"/>
      <c r="AZ452" s="57"/>
      <c r="BA452" s="57"/>
      <c r="BB452" s="57"/>
      <c r="BC452" s="57"/>
      <c r="BD452" s="57"/>
      <c r="BE452" s="57"/>
      <c r="BF452" s="57"/>
      <c r="BG452" s="57"/>
      <c r="BH452" s="57"/>
      <c r="BI452" s="57"/>
      <c r="BJ452" s="57"/>
      <c r="BK452" s="57"/>
      <c r="BL452" s="57"/>
      <c r="BM452" s="57"/>
      <c r="BN452" s="57"/>
      <c r="BO452" s="57"/>
      <c r="BP452" s="57"/>
      <c r="BQ452" s="57"/>
      <c r="BR452" s="57"/>
      <c r="BS452" s="57"/>
      <c r="BT452" s="57"/>
      <c r="BU452" s="57"/>
      <c r="BV452" s="57"/>
      <c r="BW452" s="57"/>
      <c r="BX452" s="57"/>
      <c r="BY452" s="57"/>
      <c r="BZ452" s="57"/>
      <c r="CA452" s="57"/>
      <c r="CB452" s="57"/>
      <c r="CC452" s="57"/>
      <c r="CD452" s="57"/>
      <c r="CE452" s="57"/>
      <c r="CF452" s="57"/>
      <c r="CG452" s="57"/>
      <c r="CZ452" s="183" t="s">
        <v>705</v>
      </c>
      <c r="DA452" s="183" t="s">
        <v>477</v>
      </c>
      <c r="DB452" s="183" t="s">
        <v>706</v>
      </c>
      <c r="DC452" s="182" t="s">
        <v>707</v>
      </c>
    </row>
    <row r="453" spans="5:111" x14ac:dyDescent="0.25">
      <c r="E453" s="179"/>
      <c r="F453" s="180"/>
      <c r="G453" s="179"/>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7"/>
      <c r="AI453" s="57"/>
      <c r="AJ453" s="57"/>
      <c r="AK453" s="57"/>
      <c r="AL453" s="57"/>
      <c r="AM453" s="57"/>
      <c r="AN453" s="57"/>
      <c r="AO453" s="57"/>
      <c r="AP453" s="57"/>
      <c r="AQ453" s="57"/>
      <c r="AR453" s="57"/>
      <c r="AS453" s="57"/>
      <c r="AT453" s="57"/>
      <c r="AU453" s="57"/>
      <c r="AV453" s="57"/>
      <c r="AW453" s="57"/>
      <c r="AX453" s="57"/>
      <c r="AY453" s="57"/>
      <c r="AZ453" s="57"/>
      <c r="BA453" s="57"/>
      <c r="BB453" s="57"/>
      <c r="BC453" s="57"/>
      <c r="BD453" s="57"/>
      <c r="BE453" s="57"/>
      <c r="BF453" s="57"/>
      <c r="BG453" s="57"/>
      <c r="BH453" s="57"/>
      <c r="BI453" s="57"/>
      <c r="BJ453" s="57"/>
      <c r="BK453" s="57"/>
      <c r="BL453" s="57"/>
      <c r="BM453" s="57"/>
      <c r="BN453" s="57"/>
      <c r="BO453" s="57"/>
      <c r="BP453" s="57"/>
      <c r="BQ453" s="57"/>
      <c r="BR453" s="57"/>
      <c r="BS453" s="57"/>
      <c r="BT453" s="57"/>
      <c r="BU453" s="57"/>
      <c r="BV453" s="57"/>
      <c r="BW453" s="57"/>
      <c r="BX453" s="57"/>
      <c r="BY453" s="57"/>
      <c r="BZ453" s="57"/>
      <c r="CA453" s="57"/>
      <c r="CB453" s="57"/>
      <c r="CC453" s="57"/>
      <c r="CD453" s="57"/>
      <c r="CE453" s="57"/>
      <c r="CF453" s="57"/>
      <c r="CG453" s="57"/>
      <c r="CZ453" s="183" t="s">
        <v>705</v>
      </c>
      <c r="DA453" s="183" t="s">
        <v>479</v>
      </c>
      <c r="DB453" s="183" t="s">
        <v>706</v>
      </c>
      <c r="DC453" s="182" t="s">
        <v>707</v>
      </c>
    </row>
    <row r="454" spans="5:111" x14ac:dyDescent="0.25">
      <c r="E454" s="179"/>
      <c r="F454" s="180"/>
      <c r="G454" s="179"/>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7"/>
      <c r="AI454" s="57"/>
      <c r="AJ454" s="57"/>
      <c r="AK454" s="57"/>
      <c r="AL454" s="57"/>
      <c r="AM454" s="57"/>
      <c r="AN454" s="57"/>
      <c r="AO454" s="57"/>
      <c r="AP454" s="57"/>
      <c r="AQ454" s="57"/>
      <c r="AR454" s="57"/>
      <c r="AS454" s="57"/>
      <c r="AT454" s="57"/>
      <c r="AU454" s="57"/>
      <c r="AV454" s="57"/>
      <c r="AW454" s="57"/>
      <c r="AX454" s="57"/>
      <c r="AY454" s="57"/>
      <c r="AZ454" s="57"/>
      <c r="BA454" s="57"/>
      <c r="BB454" s="57"/>
      <c r="BC454" s="57"/>
      <c r="BD454" s="57"/>
      <c r="BE454" s="57"/>
      <c r="BF454" s="57"/>
      <c r="BG454" s="57"/>
      <c r="BH454" s="57"/>
      <c r="BI454" s="57"/>
      <c r="BJ454" s="57"/>
      <c r="BK454" s="57"/>
      <c r="BL454" s="57"/>
      <c r="BM454" s="57"/>
      <c r="BN454" s="57"/>
      <c r="BO454" s="57"/>
      <c r="BP454" s="57"/>
      <c r="BQ454" s="57"/>
      <c r="BR454" s="57"/>
      <c r="BS454" s="57"/>
      <c r="BT454" s="57"/>
      <c r="BU454" s="57"/>
      <c r="BV454" s="57"/>
      <c r="BW454" s="57"/>
      <c r="BX454" s="57"/>
      <c r="BY454" s="57"/>
      <c r="BZ454" s="57"/>
      <c r="CA454" s="57"/>
      <c r="CB454" s="57"/>
      <c r="CC454" s="57"/>
      <c r="CD454" s="57"/>
      <c r="CE454" s="57"/>
      <c r="CF454" s="57"/>
      <c r="CG454" s="57"/>
      <c r="CZ454" s="183" t="s">
        <v>705</v>
      </c>
      <c r="DA454" s="183" t="s">
        <v>480</v>
      </c>
      <c r="DB454" s="183" t="s">
        <v>706</v>
      </c>
      <c r="DC454" s="182" t="s">
        <v>707</v>
      </c>
    </row>
    <row r="455" spans="5:111" x14ac:dyDescent="0.25">
      <c r="E455" s="179"/>
      <c r="F455" s="180"/>
      <c r="G455" s="179"/>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7"/>
      <c r="AI455" s="57"/>
      <c r="AJ455" s="57"/>
      <c r="AK455" s="57"/>
      <c r="AL455" s="57"/>
      <c r="AM455" s="57"/>
      <c r="AN455" s="57"/>
      <c r="AO455" s="57"/>
      <c r="AP455" s="57"/>
      <c r="AQ455" s="57"/>
      <c r="AR455" s="57"/>
      <c r="AS455" s="57"/>
      <c r="AT455" s="57"/>
      <c r="AU455" s="57"/>
      <c r="AV455" s="57"/>
      <c r="AW455" s="57"/>
      <c r="AX455" s="57"/>
      <c r="AY455" s="57"/>
      <c r="AZ455" s="57"/>
      <c r="BA455" s="57"/>
      <c r="BB455" s="57"/>
      <c r="BC455" s="57"/>
      <c r="BD455" s="57"/>
      <c r="BE455" s="57"/>
      <c r="BF455" s="57"/>
      <c r="BG455" s="57"/>
      <c r="BH455" s="57"/>
      <c r="BI455" s="57"/>
      <c r="BJ455" s="57"/>
      <c r="BK455" s="57"/>
      <c r="BL455" s="57"/>
      <c r="BM455" s="57"/>
      <c r="BN455" s="57"/>
      <c r="BO455" s="57"/>
      <c r="BP455" s="57"/>
      <c r="BQ455" s="57"/>
      <c r="BR455" s="57"/>
      <c r="BS455" s="57"/>
      <c r="BT455" s="57"/>
      <c r="BU455" s="57"/>
      <c r="BV455" s="57"/>
      <c r="BW455" s="57"/>
      <c r="BX455" s="57"/>
      <c r="BY455" s="57"/>
      <c r="BZ455" s="57"/>
      <c r="CA455" s="57"/>
      <c r="CB455" s="57"/>
      <c r="CC455" s="57"/>
      <c r="CD455" s="57"/>
      <c r="CE455" s="57"/>
      <c r="CF455" s="57"/>
      <c r="CG455" s="57"/>
      <c r="CZ455" s="183" t="s">
        <v>705</v>
      </c>
      <c r="DA455" s="183" t="s">
        <v>481</v>
      </c>
      <c r="DB455" s="183" t="s">
        <v>706</v>
      </c>
      <c r="DC455" s="182" t="s">
        <v>707</v>
      </c>
    </row>
    <row r="456" spans="5:111" x14ac:dyDescent="0.25">
      <c r="E456" s="179"/>
      <c r="F456" s="180"/>
      <c r="G456" s="179"/>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7"/>
      <c r="AI456" s="57"/>
      <c r="AJ456" s="57"/>
      <c r="AK456" s="57"/>
      <c r="AL456" s="57"/>
      <c r="AM456" s="57"/>
      <c r="AN456" s="57"/>
      <c r="AO456" s="57"/>
      <c r="AP456" s="57"/>
      <c r="AQ456" s="57"/>
      <c r="AR456" s="57"/>
      <c r="AS456" s="57"/>
      <c r="AT456" s="57"/>
      <c r="AU456" s="57"/>
      <c r="AV456" s="57"/>
      <c r="AW456" s="57"/>
      <c r="AX456" s="57"/>
      <c r="AY456" s="57"/>
      <c r="AZ456" s="57"/>
      <c r="BA456" s="57"/>
      <c r="BB456" s="57"/>
      <c r="BC456" s="57"/>
      <c r="BD456" s="57"/>
      <c r="BE456" s="57"/>
      <c r="BF456" s="57"/>
      <c r="BG456" s="57"/>
      <c r="BH456" s="57"/>
      <c r="BI456" s="57"/>
      <c r="BJ456" s="57"/>
      <c r="BK456" s="57"/>
      <c r="BL456" s="57"/>
      <c r="BM456" s="57"/>
      <c r="BN456" s="57"/>
      <c r="BO456" s="57"/>
      <c r="BP456" s="57"/>
      <c r="BQ456" s="57"/>
      <c r="BR456" s="57"/>
      <c r="BS456" s="57"/>
      <c r="BT456" s="57"/>
      <c r="BU456" s="57"/>
      <c r="BV456" s="57"/>
      <c r="BW456" s="57"/>
      <c r="BX456" s="57"/>
      <c r="BY456" s="57"/>
      <c r="BZ456" s="57"/>
      <c r="CA456" s="57"/>
      <c r="CB456" s="57"/>
      <c r="CC456" s="57"/>
      <c r="CD456" s="57"/>
      <c r="CE456" s="57"/>
      <c r="CF456" s="57"/>
      <c r="CG456" s="57"/>
      <c r="CZ456" s="183" t="s">
        <v>705</v>
      </c>
      <c r="DA456" s="183" t="s">
        <v>490</v>
      </c>
      <c r="DB456" s="183" t="s">
        <v>708</v>
      </c>
      <c r="DC456" s="182" t="s">
        <v>709</v>
      </c>
    </row>
    <row r="457" spans="5:111" x14ac:dyDescent="0.25">
      <c r="E457" s="179"/>
      <c r="F457" s="180"/>
      <c r="G457" s="179"/>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7"/>
      <c r="AI457" s="57"/>
      <c r="AJ457" s="57"/>
      <c r="AK457" s="57"/>
      <c r="AL457" s="57"/>
      <c r="AM457" s="57"/>
      <c r="AN457" s="57"/>
      <c r="AO457" s="57"/>
      <c r="AP457" s="57"/>
      <c r="AQ457" s="57"/>
      <c r="AR457" s="57"/>
      <c r="AS457" s="57"/>
      <c r="AT457" s="57"/>
      <c r="AU457" s="57"/>
      <c r="AV457" s="57"/>
      <c r="AW457" s="57"/>
      <c r="AX457" s="57"/>
      <c r="AY457" s="57"/>
      <c r="AZ457" s="57"/>
      <c r="BA457" s="57"/>
      <c r="BB457" s="57"/>
      <c r="BC457" s="57"/>
      <c r="BD457" s="57"/>
      <c r="BE457" s="57"/>
      <c r="BF457" s="57"/>
      <c r="BG457" s="57"/>
      <c r="BH457" s="57"/>
      <c r="BI457" s="57"/>
      <c r="BJ457" s="57"/>
      <c r="BK457" s="57"/>
      <c r="BL457" s="57"/>
      <c r="BM457" s="57"/>
      <c r="BN457" s="57"/>
      <c r="BO457" s="57"/>
      <c r="BP457" s="57"/>
      <c r="BQ457" s="57"/>
      <c r="BR457" s="57"/>
      <c r="BS457" s="57"/>
      <c r="BT457" s="57"/>
      <c r="BU457" s="57"/>
      <c r="BV457" s="57"/>
      <c r="BW457" s="57"/>
      <c r="BX457" s="57"/>
      <c r="BY457" s="57"/>
      <c r="BZ457" s="57"/>
      <c r="CA457" s="57"/>
      <c r="CB457" s="57"/>
      <c r="CC457" s="57"/>
      <c r="CD457" s="57"/>
      <c r="CE457" s="57"/>
      <c r="CF457" s="57"/>
      <c r="CG457" s="57"/>
      <c r="DD457" s="183" t="s">
        <v>705</v>
      </c>
      <c r="DE457" s="183" t="s">
        <v>453</v>
      </c>
      <c r="DF457" s="183" t="s">
        <v>710</v>
      </c>
      <c r="DG457" s="182" t="s">
        <v>711</v>
      </c>
    </row>
    <row r="458" spans="5:111" x14ac:dyDescent="0.25">
      <c r="E458" s="179"/>
      <c r="F458" s="180"/>
      <c r="G458" s="179"/>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7"/>
      <c r="AI458" s="57"/>
      <c r="AJ458" s="57"/>
      <c r="AK458" s="57"/>
      <c r="AL458" s="57"/>
      <c r="AM458" s="57"/>
      <c r="AN458" s="57"/>
      <c r="AO458" s="57"/>
      <c r="AP458" s="57"/>
      <c r="AQ458" s="57"/>
      <c r="AR458" s="57"/>
      <c r="AS458" s="57"/>
      <c r="AT458" s="57"/>
      <c r="AU458" s="57"/>
      <c r="AV458" s="57"/>
      <c r="AW458" s="57"/>
      <c r="AX458" s="57"/>
      <c r="AY458" s="57"/>
      <c r="AZ458" s="57"/>
      <c r="BA458" s="57"/>
      <c r="BB458" s="57"/>
      <c r="BC458" s="57"/>
      <c r="BD458" s="57"/>
      <c r="BE458" s="57"/>
      <c r="BF458" s="57"/>
      <c r="BG458" s="57"/>
      <c r="BH458" s="57"/>
      <c r="BI458" s="57"/>
      <c r="BJ458" s="57"/>
      <c r="BK458" s="57"/>
      <c r="BL458" s="57"/>
      <c r="BM458" s="57"/>
      <c r="BN458" s="57"/>
      <c r="BO458" s="57"/>
      <c r="BP458" s="57"/>
      <c r="BQ458" s="57"/>
      <c r="BR458" s="57"/>
      <c r="BS458" s="57"/>
      <c r="BT458" s="57"/>
      <c r="BU458" s="57"/>
      <c r="BV458" s="57"/>
      <c r="BW458" s="57"/>
      <c r="BX458" s="57"/>
      <c r="BY458" s="57"/>
      <c r="BZ458" s="57"/>
      <c r="CA458" s="57"/>
      <c r="CB458" s="57"/>
      <c r="CC458" s="57"/>
      <c r="CD458" s="57"/>
      <c r="CE458" s="57"/>
      <c r="CF458" s="57"/>
      <c r="CG458" s="57"/>
      <c r="DD458" s="183" t="s">
        <v>705</v>
      </c>
      <c r="DE458" s="183" t="s">
        <v>454</v>
      </c>
      <c r="DF458" s="183" t="s">
        <v>710</v>
      </c>
      <c r="DG458" s="182" t="s">
        <v>711</v>
      </c>
    </row>
    <row r="459" spans="5:111" x14ac:dyDescent="0.25">
      <c r="E459" s="179"/>
      <c r="F459" s="180"/>
      <c r="G459" s="179"/>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7"/>
      <c r="AI459" s="57"/>
      <c r="AJ459" s="57"/>
      <c r="AK459" s="57"/>
      <c r="AL459" s="57"/>
      <c r="AM459" s="57"/>
      <c r="AN459" s="57"/>
      <c r="AO459" s="57"/>
      <c r="AP459" s="57"/>
      <c r="AQ459" s="57"/>
      <c r="AR459" s="57"/>
      <c r="AS459" s="57"/>
      <c r="AT459" s="57"/>
      <c r="AU459" s="57"/>
      <c r="AV459" s="57"/>
      <c r="AW459" s="57"/>
      <c r="AX459" s="57"/>
      <c r="AY459" s="57"/>
      <c r="AZ459" s="57"/>
      <c r="BA459" s="57"/>
      <c r="BB459" s="57"/>
      <c r="BC459" s="57"/>
      <c r="BD459" s="57"/>
      <c r="BE459" s="57"/>
      <c r="BF459" s="57"/>
      <c r="BG459" s="57"/>
      <c r="BH459" s="57"/>
      <c r="BI459" s="57"/>
      <c r="BJ459" s="57"/>
      <c r="BK459" s="57"/>
      <c r="BL459" s="57"/>
      <c r="BM459" s="57"/>
      <c r="BN459" s="57"/>
      <c r="BO459" s="57"/>
      <c r="BP459" s="57"/>
      <c r="BQ459" s="57"/>
      <c r="BR459" s="57"/>
      <c r="BS459" s="57"/>
      <c r="BT459" s="57"/>
      <c r="BU459" s="57"/>
      <c r="BV459" s="57"/>
      <c r="BW459" s="57"/>
      <c r="BX459" s="57"/>
      <c r="BY459" s="57"/>
      <c r="BZ459" s="57"/>
      <c r="CA459" s="57"/>
      <c r="CB459" s="57"/>
      <c r="CC459" s="57"/>
      <c r="CD459" s="57"/>
      <c r="CE459" s="57"/>
      <c r="CF459" s="57"/>
      <c r="CG459" s="57"/>
      <c r="DD459" s="183" t="s">
        <v>705</v>
      </c>
      <c r="DE459" s="183" t="s">
        <v>455</v>
      </c>
      <c r="DF459" s="183" t="s">
        <v>710</v>
      </c>
      <c r="DG459" s="182" t="s">
        <v>711</v>
      </c>
    </row>
    <row r="460" spans="5:111" x14ac:dyDescent="0.25">
      <c r="E460" s="179"/>
      <c r="F460" s="180"/>
      <c r="G460" s="179"/>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7"/>
      <c r="AI460" s="57"/>
      <c r="AJ460" s="57"/>
      <c r="AK460" s="57"/>
      <c r="AL460" s="57"/>
      <c r="AM460" s="57"/>
      <c r="AN460" s="57"/>
      <c r="AO460" s="57"/>
      <c r="AP460" s="57"/>
      <c r="AQ460" s="57"/>
      <c r="AR460" s="57"/>
      <c r="AS460" s="57"/>
      <c r="AT460" s="57"/>
      <c r="AU460" s="57"/>
      <c r="AV460" s="57"/>
      <c r="AW460" s="57"/>
      <c r="AX460" s="57"/>
      <c r="AY460" s="57"/>
      <c r="AZ460" s="57"/>
      <c r="BA460" s="57"/>
      <c r="BB460" s="57"/>
      <c r="BC460" s="57"/>
      <c r="BD460" s="57"/>
      <c r="BE460" s="57"/>
      <c r="BF460" s="57"/>
      <c r="BG460" s="57"/>
      <c r="BH460" s="57"/>
      <c r="BI460" s="57"/>
      <c r="BJ460" s="57"/>
      <c r="BK460" s="57"/>
      <c r="BL460" s="57"/>
      <c r="BM460" s="57"/>
      <c r="BN460" s="57"/>
      <c r="BO460" s="57"/>
      <c r="BP460" s="57"/>
      <c r="BQ460" s="57"/>
      <c r="BR460" s="57"/>
      <c r="BS460" s="57"/>
      <c r="BT460" s="57"/>
      <c r="BU460" s="57"/>
      <c r="BV460" s="57"/>
      <c r="BW460" s="57"/>
      <c r="BX460" s="57"/>
      <c r="BY460" s="57"/>
      <c r="BZ460" s="57"/>
      <c r="CA460" s="57"/>
      <c r="CB460" s="57"/>
      <c r="CC460" s="57"/>
      <c r="CD460" s="57"/>
      <c r="CE460" s="57"/>
      <c r="CF460" s="57"/>
      <c r="CG460" s="57"/>
      <c r="DD460" s="183" t="s">
        <v>705</v>
      </c>
      <c r="DE460" s="183" t="s">
        <v>456</v>
      </c>
      <c r="DF460" s="183" t="s">
        <v>710</v>
      </c>
      <c r="DG460" s="182" t="s">
        <v>711</v>
      </c>
    </row>
    <row r="461" spans="5:111" x14ac:dyDescent="0.25">
      <c r="E461" s="179"/>
      <c r="F461" s="180"/>
      <c r="G461" s="179"/>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7"/>
      <c r="AI461" s="57"/>
      <c r="AJ461" s="57"/>
      <c r="AK461" s="57"/>
      <c r="AL461" s="57"/>
      <c r="AM461" s="57"/>
      <c r="AN461" s="57"/>
      <c r="AO461" s="57"/>
      <c r="AP461" s="57"/>
      <c r="AQ461" s="57"/>
      <c r="AR461" s="57"/>
      <c r="AS461" s="57"/>
      <c r="AT461" s="57"/>
      <c r="AU461" s="57"/>
      <c r="AV461" s="57"/>
      <c r="AW461" s="57"/>
      <c r="AX461" s="57"/>
      <c r="AY461" s="57"/>
      <c r="AZ461" s="57"/>
      <c r="BA461" s="57"/>
      <c r="BB461" s="57"/>
      <c r="BC461" s="57"/>
      <c r="BD461" s="57"/>
      <c r="BE461" s="57"/>
      <c r="BF461" s="57"/>
      <c r="BG461" s="57"/>
      <c r="BH461" s="57"/>
      <c r="BI461" s="57"/>
      <c r="BJ461" s="57"/>
      <c r="BK461" s="57"/>
      <c r="BL461" s="57"/>
      <c r="BM461" s="57"/>
      <c r="BN461" s="57"/>
      <c r="BO461" s="57"/>
      <c r="BP461" s="57"/>
      <c r="BQ461" s="57"/>
      <c r="BR461" s="57"/>
      <c r="BS461" s="57"/>
      <c r="BT461" s="57"/>
      <c r="BU461" s="57"/>
      <c r="BV461" s="57"/>
      <c r="BW461" s="57"/>
      <c r="BX461" s="57"/>
      <c r="BY461" s="57"/>
      <c r="BZ461" s="57"/>
      <c r="CA461" s="57"/>
      <c r="CB461" s="57"/>
      <c r="CC461" s="57"/>
      <c r="CD461" s="57"/>
      <c r="CE461" s="57"/>
      <c r="CF461" s="57"/>
      <c r="CG461" s="57"/>
      <c r="DD461" s="183" t="s">
        <v>705</v>
      </c>
      <c r="DE461" s="183" t="s">
        <v>457</v>
      </c>
      <c r="DF461" s="183" t="s">
        <v>710</v>
      </c>
      <c r="DG461" s="182" t="s">
        <v>711</v>
      </c>
    </row>
    <row r="462" spans="5:111" x14ac:dyDescent="0.25">
      <c r="E462" s="179"/>
      <c r="F462" s="180"/>
      <c r="G462" s="179"/>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7"/>
      <c r="AI462" s="57"/>
      <c r="AJ462" s="57"/>
      <c r="AK462" s="57"/>
      <c r="AL462" s="57"/>
      <c r="AM462" s="57"/>
      <c r="AN462" s="57"/>
      <c r="AO462" s="57"/>
      <c r="AP462" s="57"/>
      <c r="AQ462" s="57"/>
      <c r="AR462" s="57"/>
      <c r="AS462" s="57"/>
      <c r="AT462" s="57"/>
      <c r="AU462" s="57"/>
      <c r="AV462" s="57"/>
      <c r="AW462" s="57"/>
      <c r="AX462" s="57"/>
      <c r="AY462" s="57"/>
      <c r="AZ462" s="57"/>
      <c r="BA462" s="57"/>
      <c r="BB462" s="57"/>
      <c r="BC462" s="57"/>
      <c r="BD462" s="57"/>
      <c r="BE462" s="57"/>
      <c r="BF462" s="57"/>
      <c r="BG462" s="57"/>
      <c r="BH462" s="57"/>
      <c r="BI462" s="57"/>
      <c r="BJ462" s="57"/>
      <c r="BK462" s="57"/>
      <c r="BL462" s="57"/>
      <c r="BM462" s="57"/>
      <c r="BN462" s="57"/>
      <c r="BO462" s="57"/>
      <c r="BP462" s="57"/>
      <c r="BQ462" s="57"/>
      <c r="BR462" s="57"/>
      <c r="BS462" s="57"/>
      <c r="BT462" s="57"/>
      <c r="BU462" s="57"/>
      <c r="BV462" s="57"/>
      <c r="BW462" s="57"/>
      <c r="BX462" s="57"/>
      <c r="BY462" s="57"/>
      <c r="BZ462" s="57"/>
      <c r="CA462" s="57"/>
      <c r="CB462" s="57"/>
      <c r="CC462" s="57"/>
      <c r="CD462" s="57"/>
      <c r="CE462" s="57"/>
      <c r="CF462" s="57"/>
      <c r="CG462" s="57"/>
      <c r="DD462" s="183" t="s">
        <v>705</v>
      </c>
      <c r="DE462" s="183" t="s">
        <v>712</v>
      </c>
      <c r="DF462" s="183" t="s">
        <v>710</v>
      </c>
      <c r="DG462" s="182" t="s">
        <v>711</v>
      </c>
    </row>
    <row r="463" spans="5:111" x14ac:dyDescent="0.25">
      <c r="E463" s="179"/>
      <c r="F463" s="180"/>
      <c r="G463" s="179"/>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7"/>
      <c r="AI463" s="57"/>
      <c r="AJ463" s="57"/>
      <c r="AK463" s="57"/>
      <c r="AL463" s="57"/>
      <c r="AM463" s="57"/>
      <c r="AN463" s="57"/>
      <c r="AO463" s="57"/>
      <c r="AP463" s="57"/>
      <c r="AQ463" s="57"/>
      <c r="AR463" s="57"/>
      <c r="AS463" s="57"/>
      <c r="AT463" s="57"/>
      <c r="AU463" s="57"/>
      <c r="AV463" s="57"/>
      <c r="AW463" s="57"/>
      <c r="AX463" s="57"/>
      <c r="AY463" s="57"/>
      <c r="AZ463" s="57"/>
      <c r="BA463" s="57"/>
      <c r="BB463" s="57"/>
      <c r="BC463" s="57"/>
      <c r="BD463" s="57"/>
      <c r="BE463" s="57"/>
      <c r="BF463" s="57"/>
      <c r="BG463" s="57"/>
      <c r="BH463" s="57"/>
      <c r="BI463" s="57"/>
      <c r="BJ463" s="57"/>
      <c r="BK463" s="57"/>
      <c r="BL463" s="57"/>
      <c r="BM463" s="57"/>
      <c r="BN463" s="57"/>
      <c r="BO463" s="57"/>
      <c r="BP463" s="57"/>
      <c r="BQ463" s="57"/>
      <c r="BR463" s="57"/>
      <c r="BS463" s="57"/>
      <c r="BT463" s="57"/>
      <c r="BU463" s="57"/>
      <c r="BV463" s="57"/>
      <c r="BW463" s="57"/>
      <c r="BX463" s="57"/>
      <c r="BY463" s="57"/>
      <c r="BZ463" s="57"/>
      <c r="CA463" s="57"/>
      <c r="CB463" s="57"/>
      <c r="CC463" s="57"/>
      <c r="CD463" s="57"/>
      <c r="CE463" s="57"/>
      <c r="CF463" s="57"/>
      <c r="CG463" s="57"/>
      <c r="DD463" s="183" t="s">
        <v>705</v>
      </c>
      <c r="DE463" s="183" t="s">
        <v>458</v>
      </c>
      <c r="DF463" s="183" t="s">
        <v>710</v>
      </c>
      <c r="DG463" s="182" t="s">
        <v>711</v>
      </c>
    </row>
    <row r="464" spans="5:111" x14ac:dyDescent="0.25">
      <c r="E464" s="179"/>
      <c r="F464" s="180"/>
      <c r="G464" s="179"/>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7"/>
      <c r="AI464" s="57"/>
      <c r="AJ464" s="57"/>
      <c r="AK464" s="57"/>
      <c r="AL464" s="57"/>
      <c r="AM464" s="57"/>
      <c r="AN464" s="57"/>
      <c r="AO464" s="57"/>
      <c r="AP464" s="57"/>
      <c r="AQ464" s="57"/>
      <c r="AR464" s="57"/>
      <c r="AS464" s="57"/>
      <c r="AT464" s="57"/>
      <c r="AU464" s="57"/>
      <c r="AV464" s="57"/>
      <c r="AW464" s="57"/>
      <c r="AX464" s="57"/>
      <c r="AY464" s="57"/>
      <c r="AZ464" s="57"/>
      <c r="BA464" s="57"/>
      <c r="BB464" s="57"/>
      <c r="BC464" s="57"/>
      <c r="BD464" s="57"/>
      <c r="BE464" s="57"/>
      <c r="BF464" s="57"/>
      <c r="BG464" s="57"/>
      <c r="BH464" s="57"/>
      <c r="BI464" s="57"/>
      <c r="BJ464" s="57"/>
      <c r="BK464" s="57"/>
      <c r="BL464" s="57"/>
      <c r="BM464" s="57"/>
      <c r="BN464" s="57"/>
      <c r="BO464" s="57"/>
      <c r="BP464" s="57"/>
      <c r="BQ464" s="57"/>
      <c r="BR464" s="57"/>
      <c r="BS464" s="57"/>
      <c r="BT464" s="57"/>
      <c r="BU464" s="57"/>
      <c r="BV464" s="57"/>
      <c r="BW464" s="57"/>
      <c r="BX464" s="57"/>
      <c r="BY464" s="57"/>
      <c r="BZ464" s="57"/>
      <c r="CA464" s="57"/>
      <c r="CB464" s="57"/>
      <c r="CC464" s="57"/>
      <c r="CD464" s="57"/>
      <c r="CE464" s="57"/>
      <c r="CF464" s="57"/>
      <c r="CG464" s="57"/>
      <c r="DD464" s="183" t="s">
        <v>705</v>
      </c>
      <c r="DE464" s="183" t="s">
        <v>459</v>
      </c>
      <c r="DF464" s="183" t="s">
        <v>710</v>
      </c>
      <c r="DG464" s="182" t="s">
        <v>711</v>
      </c>
    </row>
    <row r="465" spans="5:115" x14ac:dyDescent="0.25">
      <c r="E465" s="179"/>
      <c r="F465" s="180"/>
      <c r="G465" s="179"/>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7"/>
      <c r="AI465" s="57"/>
      <c r="AJ465" s="57"/>
      <c r="AK465" s="57"/>
      <c r="AL465" s="57"/>
      <c r="AM465" s="57"/>
      <c r="AN465" s="57"/>
      <c r="AO465" s="57"/>
      <c r="AP465" s="57"/>
      <c r="AQ465" s="57"/>
      <c r="AR465" s="57"/>
      <c r="AS465" s="57"/>
      <c r="AT465" s="57"/>
      <c r="AU465" s="57"/>
      <c r="AV465" s="57"/>
      <c r="AW465" s="57"/>
      <c r="AX465" s="57"/>
      <c r="AY465" s="57"/>
      <c r="AZ465" s="57"/>
      <c r="BA465" s="57"/>
      <c r="BB465" s="57"/>
      <c r="BC465" s="57"/>
      <c r="BD465" s="57"/>
      <c r="BE465" s="57"/>
      <c r="BF465" s="57"/>
      <c r="BG465" s="57"/>
      <c r="BH465" s="57"/>
      <c r="BI465" s="57"/>
      <c r="BJ465" s="57"/>
      <c r="BK465" s="57"/>
      <c r="BL465" s="57"/>
      <c r="BM465" s="57"/>
      <c r="BN465" s="57"/>
      <c r="BO465" s="57"/>
      <c r="BP465" s="57"/>
      <c r="BQ465" s="57"/>
      <c r="BR465" s="57"/>
      <c r="BS465" s="57"/>
      <c r="BT465" s="57"/>
      <c r="BU465" s="57"/>
      <c r="BV465" s="57"/>
      <c r="BW465" s="57"/>
      <c r="BX465" s="57"/>
      <c r="BY465" s="57"/>
      <c r="BZ465" s="57"/>
      <c r="CA465" s="57"/>
      <c r="CB465" s="57"/>
      <c r="CC465" s="57"/>
      <c r="CD465" s="57"/>
      <c r="CE465" s="57"/>
      <c r="CF465" s="57"/>
      <c r="CG465" s="57"/>
      <c r="DD465" s="183" t="s">
        <v>705</v>
      </c>
      <c r="DE465" s="183" t="s">
        <v>463</v>
      </c>
      <c r="DF465" s="183" t="s">
        <v>713</v>
      </c>
      <c r="DG465" s="182" t="s">
        <v>714</v>
      </c>
    </row>
    <row r="466" spans="5:115" x14ac:dyDescent="0.25">
      <c r="E466" s="179"/>
      <c r="F466" s="180"/>
      <c r="G466" s="179"/>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7"/>
      <c r="AI466" s="57"/>
      <c r="AJ466" s="57"/>
      <c r="AK466" s="57"/>
      <c r="AL466" s="57"/>
      <c r="AM466" s="57"/>
      <c r="AN466" s="57"/>
      <c r="AO466" s="57"/>
      <c r="AP466" s="57"/>
      <c r="AQ466" s="57"/>
      <c r="AR466" s="57"/>
      <c r="AS466" s="57"/>
      <c r="AT466" s="57"/>
      <c r="AU466" s="57"/>
      <c r="AV466" s="57"/>
      <c r="AW466" s="57"/>
      <c r="AX466" s="57"/>
      <c r="AY466" s="57"/>
      <c r="AZ466" s="57"/>
      <c r="BA466" s="57"/>
      <c r="BB466" s="57"/>
      <c r="BC466" s="57"/>
      <c r="BD466" s="57"/>
      <c r="BE466" s="57"/>
      <c r="BF466" s="57"/>
      <c r="BG466" s="57"/>
      <c r="BH466" s="57"/>
      <c r="BI466" s="57"/>
      <c r="BJ466" s="57"/>
      <c r="BK466" s="57"/>
      <c r="BL466" s="57"/>
      <c r="BM466" s="57"/>
      <c r="BN466" s="57"/>
      <c r="BO466" s="57"/>
      <c r="BP466" s="57"/>
      <c r="BQ466" s="57"/>
      <c r="BR466" s="57"/>
      <c r="BS466" s="57"/>
      <c r="BT466" s="57"/>
      <c r="BU466" s="57"/>
      <c r="BV466" s="57"/>
      <c r="BW466" s="57"/>
      <c r="BX466" s="57"/>
      <c r="BY466" s="57"/>
      <c r="BZ466" s="57"/>
      <c r="CA466" s="57"/>
      <c r="CB466" s="57"/>
      <c r="CC466" s="57"/>
      <c r="CD466" s="57"/>
      <c r="CE466" s="57"/>
      <c r="CF466" s="57"/>
      <c r="CG466" s="57"/>
      <c r="DD466" s="183" t="s">
        <v>705</v>
      </c>
      <c r="DE466" s="183" t="s">
        <v>464</v>
      </c>
      <c r="DF466" s="183" t="s">
        <v>713</v>
      </c>
      <c r="DG466" s="182" t="s">
        <v>714</v>
      </c>
    </row>
    <row r="467" spans="5:115" x14ac:dyDescent="0.25">
      <c r="E467" s="179"/>
      <c r="F467" s="180"/>
      <c r="G467" s="179"/>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7"/>
      <c r="AI467" s="57"/>
      <c r="AJ467" s="57"/>
      <c r="AK467" s="57"/>
      <c r="AL467" s="57"/>
      <c r="AM467" s="57"/>
      <c r="AN467" s="57"/>
      <c r="AO467" s="57"/>
      <c r="AP467" s="57"/>
      <c r="AQ467" s="57"/>
      <c r="AR467" s="57"/>
      <c r="AS467" s="57"/>
      <c r="AT467" s="57"/>
      <c r="AU467" s="57"/>
      <c r="AV467" s="57"/>
      <c r="AW467" s="57"/>
      <c r="AX467" s="57"/>
      <c r="AY467" s="57"/>
      <c r="AZ467" s="57"/>
      <c r="BA467" s="57"/>
      <c r="BB467" s="57"/>
      <c r="BC467" s="57"/>
      <c r="BD467" s="57"/>
      <c r="BE467" s="57"/>
      <c r="BF467" s="57"/>
      <c r="BG467" s="57"/>
      <c r="BH467" s="57"/>
      <c r="BI467" s="57"/>
      <c r="BJ467" s="57"/>
      <c r="BK467" s="57"/>
      <c r="BL467" s="57"/>
      <c r="BM467" s="57"/>
      <c r="BN467" s="57"/>
      <c r="BO467" s="57"/>
      <c r="BP467" s="57"/>
      <c r="BQ467" s="57"/>
      <c r="BR467" s="57"/>
      <c r="BS467" s="57"/>
      <c r="BT467" s="57"/>
      <c r="BU467" s="57"/>
      <c r="BV467" s="57"/>
      <c r="BW467" s="57"/>
      <c r="BX467" s="57"/>
      <c r="BY467" s="57"/>
      <c r="BZ467" s="57"/>
      <c r="CA467" s="57"/>
      <c r="CB467" s="57"/>
      <c r="CC467" s="57"/>
      <c r="CD467" s="57"/>
      <c r="CE467" s="57"/>
      <c r="CF467" s="57"/>
      <c r="CG467" s="57"/>
      <c r="DD467" s="183" t="s">
        <v>705</v>
      </c>
      <c r="DE467" s="183" t="s">
        <v>465</v>
      </c>
      <c r="DF467" s="183" t="s">
        <v>713</v>
      </c>
      <c r="DG467" s="182" t="s">
        <v>714</v>
      </c>
    </row>
    <row r="468" spans="5:115" x14ac:dyDescent="0.25">
      <c r="E468" s="179"/>
      <c r="F468" s="180"/>
      <c r="G468" s="179"/>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7"/>
      <c r="AI468" s="57"/>
      <c r="AJ468" s="57"/>
      <c r="AK468" s="57"/>
      <c r="AL468" s="57"/>
      <c r="AM468" s="57"/>
      <c r="AN468" s="57"/>
      <c r="AO468" s="57"/>
      <c r="AP468" s="57"/>
      <c r="AQ468" s="57"/>
      <c r="AR468" s="57"/>
      <c r="AS468" s="57"/>
      <c r="AT468" s="57"/>
      <c r="AU468" s="57"/>
      <c r="AV468" s="57"/>
      <c r="AW468" s="57"/>
      <c r="AX468" s="57"/>
      <c r="AY468" s="57"/>
      <c r="AZ468" s="57"/>
      <c r="BA468" s="57"/>
      <c r="BB468" s="57"/>
      <c r="BC468" s="57"/>
      <c r="BD468" s="57"/>
      <c r="BE468" s="57"/>
      <c r="BF468" s="57"/>
      <c r="BG468" s="57"/>
      <c r="BH468" s="57"/>
      <c r="BI468" s="57"/>
      <c r="BJ468" s="57"/>
      <c r="BK468" s="57"/>
      <c r="BL468" s="57"/>
      <c r="BM468" s="57"/>
      <c r="BN468" s="57"/>
      <c r="BO468" s="57"/>
      <c r="BP468" s="57"/>
      <c r="BQ468" s="57"/>
      <c r="BR468" s="57"/>
      <c r="BS468" s="57"/>
      <c r="BT468" s="57"/>
      <c r="BU468" s="57"/>
      <c r="BV468" s="57"/>
      <c r="BW468" s="57"/>
      <c r="BX468" s="57"/>
      <c r="BY468" s="57"/>
      <c r="BZ468" s="57"/>
      <c r="CA468" s="57"/>
      <c r="CB468" s="57"/>
      <c r="CC468" s="57"/>
      <c r="CD468" s="57"/>
      <c r="CE468" s="57"/>
      <c r="CF468" s="57"/>
      <c r="CG468" s="57"/>
      <c r="DD468" s="183" t="s">
        <v>705</v>
      </c>
      <c r="DE468" s="183" t="s">
        <v>466</v>
      </c>
      <c r="DF468" s="183" t="s">
        <v>713</v>
      </c>
      <c r="DG468" s="182" t="s">
        <v>714</v>
      </c>
    </row>
    <row r="469" spans="5:115" x14ac:dyDescent="0.25">
      <c r="E469" s="179"/>
      <c r="F469" s="180"/>
      <c r="G469" s="179"/>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7"/>
      <c r="AI469" s="57"/>
      <c r="AJ469" s="57"/>
      <c r="AK469" s="57"/>
      <c r="AL469" s="57"/>
      <c r="AM469" s="57"/>
      <c r="AN469" s="57"/>
      <c r="AO469" s="57"/>
      <c r="AP469" s="57"/>
      <c r="AQ469" s="57"/>
      <c r="AR469" s="57"/>
      <c r="AS469" s="57"/>
      <c r="AT469" s="57"/>
      <c r="AU469" s="57"/>
      <c r="AV469" s="57"/>
      <c r="AW469" s="57"/>
      <c r="AX469" s="57"/>
      <c r="AY469" s="57"/>
      <c r="AZ469" s="57"/>
      <c r="BA469" s="57"/>
      <c r="BB469" s="57"/>
      <c r="BC469" s="57"/>
      <c r="BD469" s="57"/>
      <c r="BE469" s="57"/>
      <c r="BF469" s="57"/>
      <c r="BG469" s="57"/>
      <c r="BH469" s="57"/>
      <c r="BI469" s="57"/>
      <c r="BJ469" s="57"/>
      <c r="BK469" s="57"/>
      <c r="BL469" s="57"/>
      <c r="BM469" s="57"/>
      <c r="BN469" s="57"/>
      <c r="BO469" s="57"/>
      <c r="BP469" s="57"/>
      <c r="BQ469" s="57"/>
      <c r="BR469" s="57"/>
      <c r="BS469" s="57"/>
      <c r="BT469" s="57"/>
      <c r="BU469" s="57"/>
      <c r="BV469" s="57"/>
      <c r="BW469" s="57"/>
      <c r="BX469" s="57"/>
      <c r="BY469" s="57"/>
      <c r="BZ469" s="57"/>
      <c r="CA469" s="57"/>
      <c r="CB469" s="57"/>
      <c r="CC469" s="57"/>
      <c r="CD469" s="57"/>
      <c r="CE469" s="57"/>
      <c r="CF469" s="57"/>
      <c r="CG469" s="57"/>
      <c r="DD469" s="183" t="s">
        <v>705</v>
      </c>
      <c r="DE469" s="183" t="s">
        <v>467</v>
      </c>
      <c r="DF469" s="183" t="s">
        <v>713</v>
      </c>
      <c r="DG469" s="182" t="s">
        <v>714</v>
      </c>
    </row>
    <row r="470" spans="5:115" x14ac:dyDescent="0.25">
      <c r="E470" s="179"/>
      <c r="F470" s="180"/>
      <c r="G470" s="179"/>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7"/>
      <c r="AI470" s="57"/>
      <c r="AJ470" s="57"/>
      <c r="AK470" s="57"/>
      <c r="AL470" s="57"/>
      <c r="AM470" s="57"/>
      <c r="AN470" s="57"/>
      <c r="AO470" s="57"/>
      <c r="AP470" s="57"/>
      <c r="AQ470" s="57"/>
      <c r="AR470" s="57"/>
      <c r="AS470" s="57"/>
      <c r="AT470" s="57"/>
      <c r="AU470" s="57"/>
      <c r="AV470" s="57"/>
      <c r="AW470" s="57"/>
      <c r="AX470" s="57"/>
      <c r="AY470" s="57"/>
      <c r="AZ470" s="57"/>
      <c r="BA470" s="57"/>
      <c r="BB470" s="57"/>
      <c r="BC470" s="57"/>
      <c r="BD470" s="57"/>
      <c r="BE470" s="57"/>
      <c r="BF470" s="57"/>
      <c r="BG470" s="57"/>
      <c r="BH470" s="57"/>
      <c r="BI470" s="57"/>
      <c r="BJ470" s="57"/>
      <c r="BK470" s="57"/>
      <c r="BL470" s="57"/>
      <c r="BM470" s="57"/>
      <c r="BN470" s="57"/>
      <c r="BO470" s="57"/>
      <c r="BP470" s="57"/>
      <c r="BQ470" s="57"/>
      <c r="BR470" s="57"/>
      <c r="BS470" s="57"/>
      <c r="BT470" s="57"/>
      <c r="BU470" s="57"/>
      <c r="BV470" s="57"/>
      <c r="BW470" s="57"/>
      <c r="BX470" s="57"/>
      <c r="BY470" s="57"/>
      <c r="BZ470" s="57"/>
      <c r="CA470" s="57"/>
      <c r="CB470" s="57"/>
      <c r="CC470" s="57"/>
      <c r="CD470" s="57"/>
      <c r="CE470" s="57"/>
      <c r="CF470" s="57"/>
      <c r="CG470" s="57"/>
      <c r="DD470" s="183" t="s">
        <v>705</v>
      </c>
      <c r="DE470" s="183" t="s">
        <v>468</v>
      </c>
      <c r="DF470" s="183" t="s">
        <v>713</v>
      </c>
      <c r="DG470" s="182" t="s">
        <v>714</v>
      </c>
    </row>
    <row r="471" spans="5:115" x14ac:dyDescent="0.25">
      <c r="E471" s="179"/>
      <c r="F471" s="180"/>
      <c r="G471" s="179"/>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7"/>
      <c r="AI471" s="57"/>
      <c r="AJ471" s="57"/>
      <c r="AK471" s="57"/>
      <c r="AL471" s="57"/>
      <c r="AM471" s="57"/>
      <c r="AN471" s="57"/>
      <c r="AO471" s="57"/>
      <c r="AP471" s="57"/>
      <c r="AQ471" s="57"/>
      <c r="AR471" s="57"/>
      <c r="AS471" s="57"/>
      <c r="AT471" s="57"/>
      <c r="AU471" s="57"/>
      <c r="AV471" s="57"/>
      <c r="AW471" s="57"/>
      <c r="AX471" s="57"/>
      <c r="AY471" s="57"/>
      <c r="AZ471" s="57"/>
      <c r="BA471" s="57"/>
      <c r="BB471" s="57"/>
      <c r="BC471" s="57"/>
      <c r="BD471" s="57"/>
      <c r="BE471" s="57"/>
      <c r="BF471" s="57"/>
      <c r="BG471" s="57"/>
      <c r="BH471" s="57"/>
      <c r="BI471" s="57"/>
      <c r="BJ471" s="57"/>
      <c r="BK471" s="57"/>
      <c r="BL471" s="57"/>
      <c r="BM471" s="57"/>
      <c r="BN471" s="57"/>
      <c r="BO471" s="57"/>
      <c r="BP471" s="57"/>
      <c r="BQ471" s="57"/>
      <c r="BR471" s="57"/>
      <c r="BS471" s="57"/>
      <c r="BT471" s="57"/>
      <c r="BU471" s="57"/>
      <c r="BV471" s="57"/>
      <c r="BW471" s="57"/>
      <c r="BX471" s="57"/>
      <c r="BY471" s="57"/>
      <c r="BZ471" s="57"/>
      <c r="CA471" s="57"/>
      <c r="CB471" s="57"/>
      <c r="CC471" s="57"/>
      <c r="CD471" s="57"/>
      <c r="CE471" s="57"/>
      <c r="CF471" s="57"/>
      <c r="CG471" s="57"/>
      <c r="DD471" s="183" t="s">
        <v>705</v>
      </c>
      <c r="DE471" s="183" t="s">
        <v>469</v>
      </c>
      <c r="DF471" s="183" t="s">
        <v>713</v>
      </c>
      <c r="DG471" s="182" t="s">
        <v>714</v>
      </c>
    </row>
    <row r="472" spans="5:115" x14ac:dyDescent="0.25">
      <c r="E472" s="179"/>
      <c r="F472" s="180"/>
      <c r="G472" s="179"/>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7"/>
      <c r="AI472" s="57"/>
      <c r="AJ472" s="57"/>
      <c r="AK472" s="57"/>
      <c r="AL472" s="57"/>
      <c r="AM472" s="57"/>
      <c r="AN472" s="57"/>
      <c r="AO472" s="57"/>
      <c r="AP472" s="57"/>
      <c r="AQ472" s="57"/>
      <c r="AR472" s="57"/>
      <c r="AS472" s="57"/>
      <c r="AT472" s="57"/>
      <c r="AU472" s="57"/>
      <c r="AV472" s="57"/>
      <c r="AW472" s="57"/>
      <c r="AX472" s="57"/>
      <c r="AY472" s="57"/>
      <c r="AZ472" s="57"/>
      <c r="BA472" s="57"/>
      <c r="BB472" s="57"/>
      <c r="BC472" s="57"/>
      <c r="BD472" s="57"/>
      <c r="BE472" s="57"/>
      <c r="BF472" s="57"/>
      <c r="BG472" s="57"/>
      <c r="BH472" s="57"/>
      <c r="BI472" s="57"/>
      <c r="BJ472" s="57"/>
      <c r="BK472" s="57"/>
      <c r="BL472" s="57"/>
      <c r="BM472" s="57"/>
      <c r="BN472" s="57"/>
      <c r="BO472" s="57"/>
      <c r="BP472" s="57"/>
      <c r="BQ472" s="57"/>
      <c r="BR472" s="57"/>
      <c r="BS472" s="57"/>
      <c r="BT472" s="57"/>
      <c r="BU472" s="57"/>
      <c r="BV472" s="57"/>
      <c r="BW472" s="57"/>
      <c r="BX472" s="57"/>
      <c r="BY472" s="57"/>
      <c r="BZ472" s="57"/>
      <c r="CA472" s="57"/>
      <c r="CB472" s="57"/>
      <c r="CC472" s="57"/>
      <c r="CD472" s="57"/>
      <c r="CE472" s="57"/>
      <c r="CF472" s="57"/>
      <c r="CG472" s="57"/>
      <c r="DD472" s="183" t="s">
        <v>705</v>
      </c>
      <c r="DE472" s="183" t="s">
        <v>470</v>
      </c>
      <c r="DF472" s="183" t="s">
        <v>713</v>
      </c>
      <c r="DG472" s="182" t="s">
        <v>714</v>
      </c>
    </row>
    <row r="473" spans="5:115" x14ac:dyDescent="0.25">
      <c r="E473" s="179"/>
      <c r="F473" s="180"/>
      <c r="G473" s="179"/>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7"/>
      <c r="AI473" s="57"/>
      <c r="AJ473" s="57"/>
      <c r="AK473" s="57"/>
      <c r="AL473" s="57"/>
      <c r="AM473" s="57"/>
      <c r="AN473" s="57"/>
      <c r="AO473" s="57"/>
      <c r="AP473" s="57"/>
      <c r="AQ473" s="57"/>
      <c r="AR473" s="57"/>
      <c r="AS473" s="57"/>
      <c r="AT473" s="57"/>
      <c r="AU473" s="57"/>
      <c r="AV473" s="57"/>
      <c r="AW473" s="57"/>
      <c r="AX473" s="57"/>
      <c r="AY473" s="57"/>
      <c r="AZ473" s="57"/>
      <c r="BA473" s="57"/>
      <c r="BB473" s="57"/>
      <c r="BC473" s="57"/>
      <c r="BD473" s="57"/>
      <c r="BE473" s="57"/>
      <c r="BF473" s="57"/>
      <c r="BG473" s="57"/>
      <c r="BH473" s="57"/>
      <c r="BI473" s="57"/>
      <c r="BJ473" s="57"/>
      <c r="BK473" s="57"/>
      <c r="BL473" s="57"/>
      <c r="BM473" s="57"/>
      <c r="BN473" s="57"/>
      <c r="BO473" s="57"/>
      <c r="BP473" s="57"/>
      <c r="BQ473" s="57"/>
      <c r="BR473" s="57"/>
      <c r="BS473" s="57"/>
      <c r="BT473" s="57"/>
      <c r="BU473" s="57"/>
      <c r="BV473" s="57"/>
      <c r="BW473" s="57"/>
      <c r="BX473" s="57"/>
      <c r="BY473" s="57"/>
      <c r="BZ473" s="57"/>
      <c r="CA473" s="57"/>
      <c r="CB473" s="57"/>
      <c r="CC473" s="57"/>
      <c r="CD473" s="57"/>
      <c r="CE473" s="57"/>
      <c r="CF473" s="57"/>
      <c r="CG473" s="57"/>
      <c r="DD473" s="183" t="s">
        <v>705</v>
      </c>
      <c r="DE473" s="183" t="s">
        <v>471</v>
      </c>
      <c r="DF473" s="183" t="s">
        <v>713</v>
      </c>
      <c r="DG473" s="182" t="s">
        <v>714</v>
      </c>
    </row>
    <row r="474" spans="5:115" x14ac:dyDescent="0.25">
      <c r="E474" s="179"/>
      <c r="F474" s="180"/>
      <c r="G474" s="179"/>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7"/>
      <c r="AI474" s="57"/>
      <c r="AJ474" s="57"/>
      <c r="AK474" s="57"/>
      <c r="AL474" s="57"/>
      <c r="AM474" s="57"/>
      <c r="AN474" s="57"/>
      <c r="AO474" s="57"/>
      <c r="AP474" s="57"/>
      <c r="AQ474" s="57"/>
      <c r="AR474" s="57"/>
      <c r="AS474" s="57"/>
      <c r="AT474" s="57"/>
      <c r="AU474" s="57"/>
      <c r="AV474" s="57"/>
      <c r="AW474" s="57"/>
      <c r="AX474" s="57"/>
      <c r="AY474" s="57"/>
      <c r="AZ474" s="57"/>
      <c r="BA474" s="57"/>
      <c r="BB474" s="57"/>
      <c r="BC474" s="57"/>
      <c r="BD474" s="57"/>
      <c r="BE474" s="57"/>
      <c r="BF474" s="57"/>
      <c r="BG474" s="57"/>
      <c r="BH474" s="57"/>
      <c r="BI474" s="57"/>
      <c r="BJ474" s="57"/>
      <c r="BK474" s="57"/>
      <c r="BL474" s="57"/>
      <c r="BM474" s="57"/>
      <c r="BN474" s="57"/>
      <c r="BO474" s="57"/>
      <c r="BP474" s="57"/>
      <c r="BQ474" s="57"/>
      <c r="BR474" s="57"/>
      <c r="BS474" s="57"/>
      <c r="BT474" s="57"/>
      <c r="BU474" s="57"/>
      <c r="BV474" s="57"/>
      <c r="BW474" s="57"/>
      <c r="BX474" s="57"/>
      <c r="BY474" s="57"/>
      <c r="BZ474" s="57"/>
      <c r="CA474" s="57"/>
      <c r="CB474" s="57"/>
      <c r="CC474" s="57"/>
      <c r="CD474" s="57"/>
      <c r="CE474" s="57"/>
      <c r="CF474" s="57"/>
      <c r="CG474" s="57"/>
      <c r="DD474" s="183" t="s">
        <v>705</v>
      </c>
      <c r="DE474" s="183" t="s">
        <v>477</v>
      </c>
      <c r="DF474" s="183" t="s">
        <v>706</v>
      </c>
      <c r="DG474" s="182" t="s">
        <v>707</v>
      </c>
    </row>
    <row r="475" spans="5:115" x14ac:dyDescent="0.25">
      <c r="E475" s="179"/>
      <c r="F475" s="180"/>
      <c r="G475" s="179"/>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7"/>
      <c r="AI475" s="57"/>
      <c r="AJ475" s="57"/>
      <c r="AK475" s="57"/>
      <c r="AL475" s="57"/>
      <c r="AM475" s="57"/>
      <c r="AN475" s="57"/>
      <c r="AO475" s="57"/>
      <c r="AP475" s="57"/>
      <c r="AQ475" s="57"/>
      <c r="AR475" s="57"/>
      <c r="AS475" s="57"/>
      <c r="AT475" s="57"/>
      <c r="AU475" s="57"/>
      <c r="AV475" s="57"/>
      <c r="AW475" s="57"/>
      <c r="AX475" s="57"/>
      <c r="AY475" s="57"/>
      <c r="AZ475" s="57"/>
      <c r="BA475" s="57"/>
      <c r="BB475" s="57"/>
      <c r="BC475" s="57"/>
      <c r="BD475" s="57"/>
      <c r="BE475" s="57"/>
      <c r="BF475" s="57"/>
      <c r="BG475" s="57"/>
      <c r="BH475" s="57"/>
      <c r="BI475" s="57"/>
      <c r="BJ475" s="57"/>
      <c r="BK475" s="57"/>
      <c r="BL475" s="57"/>
      <c r="BM475" s="57"/>
      <c r="BN475" s="57"/>
      <c r="BO475" s="57"/>
      <c r="BP475" s="57"/>
      <c r="BQ475" s="57"/>
      <c r="BR475" s="57"/>
      <c r="BS475" s="57"/>
      <c r="BT475" s="57"/>
      <c r="BU475" s="57"/>
      <c r="BV475" s="57"/>
      <c r="BW475" s="57"/>
      <c r="BX475" s="57"/>
      <c r="BY475" s="57"/>
      <c r="BZ475" s="57"/>
      <c r="CA475" s="57"/>
      <c r="CB475" s="57"/>
      <c r="CC475" s="57"/>
      <c r="CD475" s="57"/>
      <c r="CE475" s="57"/>
      <c r="CF475" s="57"/>
      <c r="CG475" s="57"/>
      <c r="DD475" s="183" t="s">
        <v>705</v>
      </c>
      <c r="DE475" s="183" t="s">
        <v>479</v>
      </c>
      <c r="DF475" s="183" t="s">
        <v>706</v>
      </c>
      <c r="DG475" s="182" t="s">
        <v>707</v>
      </c>
    </row>
    <row r="476" spans="5:115" x14ac:dyDescent="0.25">
      <c r="E476" s="179"/>
      <c r="F476" s="180"/>
      <c r="G476" s="179"/>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7"/>
      <c r="AI476" s="57"/>
      <c r="AJ476" s="57"/>
      <c r="AK476" s="57"/>
      <c r="AL476" s="57"/>
      <c r="AM476" s="57"/>
      <c r="AN476" s="57"/>
      <c r="AO476" s="57"/>
      <c r="AP476" s="57"/>
      <c r="AQ476" s="57"/>
      <c r="AR476" s="57"/>
      <c r="AS476" s="57"/>
      <c r="AT476" s="57"/>
      <c r="AU476" s="57"/>
      <c r="AV476" s="57"/>
      <c r="AW476" s="57"/>
      <c r="AX476" s="57"/>
      <c r="AY476" s="57"/>
      <c r="AZ476" s="57"/>
      <c r="BA476" s="57"/>
      <c r="BB476" s="57"/>
      <c r="BC476" s="57"/>
      <c r="BD476" s="57"/>
      <c r="BE476" s="57"/>
      <c r="BF476" s="57"/>
      <c r="BG476" s="57"/>
      <c r="BH476" s="57"/>
      <c r="BI476" s="57"/>
      <c r="BJ476" s="57"/>
      <c r="BK476" s="57"/>
      <c r="BL476" s="57"/>
      <c r="BM476" s="57"/>
      <c r="BN476" s="57"/>
      <c r="BO476" s="57"/>
      <c r="BP476" s="57"/>
      <c r="BQ476" s="57"/>
      <c r="BR476" s="57"/>
      <c r="BS476" s="57"/>
      <c r="BT476" s="57"/>
      <c r="BU476" s="57"/>
      <c r="BV476" s="57"/>
      <c r="BW476" s="57"/>
      <c r="BX476" s="57"/>
      <c r="BY476" s="57"/>
      <c r="BZ476" s="57"/>
      <c r="CA476" s="57"/>
      <c r="CB476" s="57"/>
      <c r="CC476" s="57"/>
      <c r="CD476" s="57"/>
      <c r="CE476" s="57"/>
      <c r="CF476" s="57"/>
      <c r="CG476" s="57"/>
      <c r="DD476" s="183" t="s">
        <v>705</v>
      </c>
      <c r="DE476" s="183" t="s">
        <v>480</v>
      </c>
      <c r="DF476" s="183" t="s">
        <v>706</v>
      </c>
      <c r="DG476" s="182" t="s">
        <v>707</v>
      </c>
    </row>
    <row r="477" spans="5:115" x14ac:dyDescent="0.25">
      <c r="E477" s="179"/>
      <c r="F477" s="180"/>
      <c r="G477" s="179"/>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7"/>
      <c r="AI477" s="57"/>
      <c r="AJ477" s="57"/>
      <c r="AK477" s="57"/>
      <c r="AL477" s="57"/>
      <c r="AM477" s="57"/>
      <c r="AN477" s="57"/>
      <c r="AO477" s="57"/>
      <c r="AP477" s="57"/>
      <c r="AQ477" s="57"/>
      <c r="AR477" s="57"/>
      <c r="AS477" s="57"/>
      <c r="AT477" s="57"/>
      <c r="AU477" s="57"/>
      <c r="AV477" s="57"/>
      <c r="AW477" s="57"/>
      <c r="AX477" s="57"/>
      <c r="AY477" s="57"/>
      <c r="AZ477" s="57"/>
      <c r="BA477" s="57"/>
      <c r="BB477" s="57"/>
      <c r="BC477" s="57"/>
      <c r="BD477" s="57"/>
      <c r="BE477" s="57"/>
      <c r="BF477" s="57"/>
      <c r="BG477" s="57"/>
      <c r="BH477" s="57"/>
      <c r="BI477" s="57"/>
      <c r="BJ477" s="57"/>
      <c r="BK477" s="57"/>
      <c r="BL477" s="57"/>
      <c r="BM477" s="57"/>
      <c r="BN477" s="57"/>
      <c r="BO477" s="57"/>
      <c r="BP477" s="57"/>
      <c r="BQ477" s="57"/>
      <c r="BR477" s="57"/>
      <c r="BS477" s="57"/>
      <c r="BT477" s="57"/>
      <c r="BU477" s="57"/>
      <c r="BV477" s="57"/>
      <c r="BW477" s="57"/>
      <c r="BX477" s="57"/>
      <c r="BY477" s="57"/>
      <c r="BZ477" s="57"/>
      <c r="CA477" s="57"/>
      <c r="CB477" s="57"/>
      <c r="CC477" s="57"/>
      <c r="CD477" s="57"/>
      <c r="CE477" s="57"/>
      <c r="CF477" s="57"/>
      <c r="CG477" s="57"/>
      <c r="DD477" s="183" t="s">
        <v>705</v>
      </c>
      <c r="DE477" s="183" t="s">
        <v>481</v>
      </c>
      <c r="DF477" s="183" t="s">
        <v>706</v>
      </c>
      <c r="DG477" s="182" t="s">
        <v>707</v>
      </c>
    </row>
    <row r="478" spans="5:115" x14ac:dyDescent="0.25">
      <c r="E478" s="179"/>
      <c r="F478" s="180"/>
      <c r="G478" s="179"/>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7"/>
      <c r="AI478" s="57"/>
      <c r="AJ478" s="57"/>
      <c r="AK478" s="57"/>
      <c r="AL478" s="57"/>
      <c r="AM478" s="57"/>
      <c r="AN478" s="57"/>
      <c r="AO478" s="57"/>
      <c r="AP478" s="57"/>
      <c r="AQ478" s="57"/>
      <c r="AR478" s="57"/>
      <c r="AS478" s="57"/>
      <c r="AT478" s="57"/>
      <c r="AU478" s="57"/>
      <c r="AV478" s="57"/>
      <c r="AW478" s="57"/>
      <c r="AX478" s="57"/>
      <c r="AY478" s="57"/>
      <c r="AZ478" s="57"/>
      <c r="BA478" s="57"/>
      <c r="BB478" s="57"/>
      <c r="BC478" s="57"/>
      <c r="BD478" s="57"/>
      <c r="BE478" s="57"/>
      <c r="BF478" s="57"/>
      <c r="BG478" s="57"/>
      <c r="BH478" s="57"/>
      <c r="BI478" s="57"/>
      <c r="BJ478" s="57"/>
      <c r="BK478" s="57"/>
      <c r="BL478" s="57"/>
      <c r="BM478" s="57"/>
      <c r="BN478" s="57"/>
      <c r="BO478" s="57"/>
      <c r="BP478" s="57"/>
      <c r="BQ478" s="57"/>
      <c r="BR478" s="57"/>
      <c r="BS478" s="57"/>
      <c r="BT478" s="57"/>
      <c r="BU478" s="57"/>
      <c r="BV478" s="57"/>
      <c r="BW478" s="57"/>
      <c r="BX478" s="57"/>
      <c r="BY478" s="57"/>
      <c r="BZ478" s="57"/>
      <c r="CA478" s="57"/>
      <c r="CB478" s="57"/>
      <c r="CC478" s="57"/>
      <c r="CD478" s="57"/>
      <c r="CE478" s="57"/>
      <c r="CF478" s="57"/>
      <c r="CG478" s="57"/>
      <c r="DD478" s="183" t="s">
        <v>705</v>
      </c>
      <c r="DE478" s="183" t="s">
        <v>490</v>
      </c>
      <c r="DF478" s="183" t="s">
        <v>708</v>
      </c>
      <c r="DG478" s="182" t="s">
        <v>709</v>
      </c>
    </row>
    <row r="479" spans="5:115" x14ac:dyDescent="0.25">
      <c r="E479" s="179"/>
      <c r="F479" s="180"/>
      <c r="G479" s="179"/>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7"/>
      <c r="AI479" s="57"/>
      <c r="AJ479" s="57"/>
      <c r="AK479" s="57"/>
      <c r="AL479" s="57"/>
      <c r="AM479" s="57"/>
      <c r="AN479" s="57"/>
      <c r="AO479" s="57"/>
      <c r="AP479" s="57"/>
      <c r="AQ479" s="57"/>
      <c r="AR479" s="57"/>
      <c r="AS479" s="57"/>
      <c r="AT479" s="57"/>
      <c r="AU479" s="57"/>
      <c r="AV479" s="57"/>
      <c r="AW479" s="57"/>
      <c r="AX479" s="57"/>
      <c r="AY479" s="57"/>
      <c r="AZ479" s="57"/>
      <c r="BA479" s="57"/>
      <c r="BB479" s="57"/>
      <c r="BC479" s="57"/>
      <c r="BD479" s="57"/>
      <c r="BE479" s="57"/>
      <c r="BF479" s="57"/>
      <c r="BG479" s="57"/>
      <c r="BH479" s="57"/>
      <c r="BI479" s="57"/>
      <c r="BJ479" s="57"/>
      <c r="BK479" s="57"/>
      <c r="BL479" s="57"/>
      <c r="BM479" s="57"/>
      <c r="BN479" s="57"/>
      <c r="BO479" s="57"/>
      <c r="BP479" s="57"/>
      <c r="BQ479" s="57"/>
      <c r="BR479" s="57"/>
      <c r="BS479" s="57"/>
      <c r="BT479" s="57"/>
      <c r="BU479" s="57"/>
      <c r="BV479" s="57"/>
      <c r="BW479" s="57"/>
      <c r="BX479" s="57"/>
      <c r="BY479" s="57"/>
      <c r="BZ479" s="57"/>
      <c r="CA479" s="57"/>
      <c r="CB479" s="57"/>
      <c r="CC479" s="57"/>
      <c r="CD479" s="57"/>
      <c r="CE479" s="57"/>
      <c r="CF479" s="57"/>
      <c r="CG479" s="57"/>
      <c r="DH479" s="183" t="s">
        <v>705</v>
      </c>
      <c r="DI479" s="183" t="s">
        <v>453</v>
      </c>
      <c r="DJ479" s="183" t="s">
        <v>710</v>
      </c>
      <c r="DK479" s="182" t="s">
        <v>711</v>
      </c>
    </row>
    <row r="480" spans="5:115" x14ac:dyDescent="0.25">
      <c r="E480" s="179"/>
      <c r="F480" s="180"/>
      <c r="G480" s="179"/>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7"/>
      <c r="AI480" s="57"/>
      <c r="AJ480" s="57"/>
      <c r="AK480" s="57"/>
      <c r="AL480" s="57"/>
      <c r="AM480" s="57"/>
      <c r="AN480" s="57"/>
      <c r="AO480" s="57"/>
      <c r="AP480" s="57"/>
      <c r="AQ480" s="57"/>
      <c r="AR480" s="57"/>
      <c r="AS480" s="57"/>
      <c r="AT480" s="57"/>
      <c r="AU480" s="57"/>
      <c r="AV480" s="57"/>
      <c r="AW480" s="57"/>
      <c r="AX480" s="57"/>
      <c r="AY480" s="57"/>
      <c r="AZ480" s="57"/>
      <c r="BA480" s="57"/>
      <c r="BB480" s="57"/>
      <c r="BC480" s="57"/>
      <c r="BD480" s="57"/>
      <c r="BE480" s="57"/>
      <c r="BF480" s="57"/>
      <c r="BG480" s="57"/>
      <c r="BH480" s="57"/>
      <c r="BI480" s="57"/>
      <c r="BJ480" s="57"/>
      <c r="BK480" s="57"/>
      <c r="BL480" s="57"/>
      <c r="BM480" s="57"/>
      <c r="BN480" s="57"/>
      <c r="BO480" s="57"/>
      <c r="BP480" s="57"/>
      <c r="BQ480" s="57"/>
      <c r="BR480" s="57"/>
      <c r="BS480" s="57"/>
      <c r="BT480" s="57"/>
      <c r="BU480" s="57"/>
      <c r="BV480" s="57"/>
      <c r="BW480" s="57"/>
      <c r="BX480" s="57"/>
      <c r="BY480" s="57"/>
      <c r="BZ480" s="57"/>
      <c r="CA480" s="57"/>
      <c r="CB480" s="57"/>
      <c r="CC480" s="57"/>
      <c r="CD480" s="57"/>
      <c r="CE480" s="57"/>
      <c r="CF480" s="57"/>
      <c r="CG480" s="57"/>
      <c r="DH480" s="183" t="s">
        <v>705</v>
      </c>
      <c r="DI480" s="183" t="s">
        <v>454</v>
      </c>
      <c r="DJ480" s="183" t="s">
        <v>710</v>
      </c>
      <c r="DK480" s="182" t="s">
        <v>711</v>
      </c>
    </row>
    <row r="481" spans="5:115" x14ac:dyDescent="0.25">
      <c r="E481" s="179"/>
      <c r="F481" s="180"/>
      <c r="G481" s="179"/>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7"/>
      <c r="AI481" s="57"/>
      <c r="AJ481" s="57"/>
      <c r="AK481" s="57"/>
      <c r="AL481" s="57"/>
      <c r="AM481" s="57"/>
      <c r="AN481" s="57"/>
      <c r="AO481" s="57"/>
      <c r="AP481" s="57"/>
      <c r="AQ481" s="57"/>
      <c r="AR481" s="57"/>
      <c r="AS481" s="57"/>
      <c r="AT481" s="57"/>
      <c r="AU481" s="57"/>
      <c r="AV481" s="57"/>
      <c r="AW481" s="57"/>
      <c r="AX481" s="57"/>
      <c r="AY481" s="57"/>
      <c r="AZ481" s="57"/>
      <c r="BA481" s="57"/>
      <c r="BB481" s="57"/>
      <c r="BC481" s="57"/>
      <c r="BD481" s="57"/>
      <c r="BE481" s="57"/>
      <c r="BF481" s="57"/>
      <c r="BG481" s="57"/>
      <c r="BH481" s="57"/>
      <c r="BI481" s="57"/>
      <c r="BJ481" s="57"/>
      <c r="BK481" s="57"/>
      <c r="BL481" s="57"/>
      <c r="BM481" s="57"/>
      <c r="BN481" s="57"/>
      <c r="BO481" s="57"/>
      <c r="BP481" s="57"/>
      <c r="BQ481" s="57"/>
      <c r="BR481" s="57"/>
      <c r="BS481" s="57"/>
      <c r="BT481" s="57"/>
      <c r="BU481" s="57"/>
      <c r="BV481" s="57"/>
      <c r="BW481" s="57"/>
      <c r="BX481" s="57"/>
      <c r="BY481" s="57"/>
      <c r="BZ481" s="57"/>
      <c r="CA481" s="57"/>
      <c r="CB481" s="57"/>
      <c r="CC481" s="57"/>
      <c r="CD481" s="57"/>
      <c r="CE481" s="57"/>
      <c r="CF481" s="57"/>
      <c r="CG481" s="57"/>
      <c r="DH481" s="183" t="s">
        <v>705</v>
      </c>
      <c r="DI481" s="183" t="s">
        <v>455</v>
      </c>
      <c r="DJ481" s="183" t="s">
        <v>710</v>
      </c>
      <c r="DK481" s="182" t="s">
        <v>711</v>
      </c>
    </row>
    <row r="482" spans="5:115" x14ac:dyDescent="0.25">
      <c r="E482" s="179"/>
      <c r="F482" s="180"/>
      <c r="G482" s="179"/>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7"/>
      <c r="AI482" s="57"/>
      <c r="AJ482" s="57"/>
      <c r="AK482" s="57"/>
      <c r="AL482" s="57"/>
      <c r="AM482" s="57"/>
      <c r="AN482" s="57"/>
      <c r="AO482" s="57"/>
      <c r="AP482" s="57"/>
      <c r="AQ482" s="57"/>
      <c r="AR482" s="57"/>
      <c r="AS482" s="57"/>
      <c r="AT482" s="57"/>
      <c r="AU482" s="57"/>
      <c r="AV482" s="57"/>
      <c r="AW482" s="57"/>
      <c r="AX482" s="57"/>
      <c r="AY482" s="57"/>
      <c r="AZ482" s="57"/>
      <c r="BA482" s="57"/>
      <c r="BB482" s="57"/>
      <c r="BC482" s="57"/>
      <c r="BD482" s="57"/>
      <c r="BE482" s="57"/>
      <c r="BF482" s="57"/>
      <c r="BG482" s="57"/>
      <c r="BH482" s="57"/>
      <c r="BI482" s="57"/>
      <c r="BJ482" s="57"/>
      <c r="BK482" s="57"/>
      <c r="BL482" s="57"/>
      <c r="BM482" s="57"/>
      <c r="BN482" s="57"/>
      <c r="BO482" s="57"/>
      <c r="BP482" s="57"/>
      <c r="BQ482" s="57"/>
      <c r="BR482" s="57"/>
      <c r="BS482" s="57"/>
      <c r="BT482" s="57"/>
      <c r="BU482" s="57"/>
      <c r="BV482" s="57"/>
      <c r="BW482" s="57"/>
      <c r="BX482" s="57"/>
      <c r="BY482" s="57"/>
      <c r="BZ482" s="57"/>
      <c r="CA482" s="57"/>
      <c r="CB482" s="57"/>
      <c r="CC482" s="57"/>
      <c r="CD482" s="57"/>
      <c r="CE482" s="57"/>
      <c r="CF482" s="57"/>
      <c r="CG482" s="57"/>
      <c r="DH482" s="183" t="s">
        <v>705</v>
      </c>
      <c r="DI482" s="183" t="s">
        <v>456</v>
      </c>
      <c r="DJ482" s="183" t="s">
        <v>710</v>
      </c>
      <c r="DK482" s="182" t="s">
        <v>711</v>
      </c>
    </row>
    <row r="483" spans="5:115" x14ac:dyDescent="0.25">
      <c r="E483" s="179"/>
      <c r="F483" s="180"/>
      <c r="G483" s="179"/>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7"/>
      <c r="AI483" s="57"/>
      <c r="AJ483" s="57"/>
      <c r="AK483" s="57"/>
      <c r="AL483" s="57"/>
      <c r="AM483" s="57"/>
      <c r="AN483" s="57"/>
      <c r="AO483" s="57"/>
      <c r="AP483" s="57"/>
      <c r="AQ483" s="57"/>
      <c r="AR483" s="57"/>
      <c r="AS483" s="57"/>
      <c r="AT483" s="57"/>
      <c r="AU483" s="57"/>
      <c r="AV483" s="57"/>
      <c r="AW483" s="57"/>
      <c r="AX483" s="57"/>
      <c r="AY483" s="57"/>
      <c r="AZ483" s="57"/>
      <c r="BA483" s="57"/>
      <c r="BB483" s="57"/>
      <c r="BC483" s="57"/>
      <c r="BD483" s="57"/>
      <c r="BE483" s="57"/>
      <c r="BF483" s="57"/>
      <c r="BG483" s="57"/>
      <c r="BH483" s="57"/>
      <c r="BI483" s="57"/>
      <c r="BJ483" s="57"/>
      <c r="BK483" s="57"/>
      <c r="BL483" s="57"/>
      <c r="BM483" s="57"/>
      <c r="BN483" s="57"/>
      <c r="BO483" s="57"/>
      <c r="BP483" s="57"/>
      <c r="BQ483" s="57"/>
      <c r="BR483" s="57"/>
      <c r="BS483" s="57"/>
      <c r="BT483" s="57"/>
      <c r="BU483" s="57"/>
      <c r="BV483" s="57"/>
      <c r="BW483" s="57"/>
      <c r="BX483" s="57"/>
      <c r="BY483" s="57"/>
      <c r="BZ483" s="57"/>
      <c r="CA483" s="57"/>
      <c r="CB483" s="57"/>
      <c r="CC483" s="57"/>
      <c r="CD483" s="57"/>
      <c r="CE483" s="57"/>
      <c r="CF483" s="57"/>
      <c r="CG483" s="57"/>
      <c r="DH483" s="183" t="s">
        <v>705</v>
      </c>
      <c r="DI483" s="183" t="s">
        <v>457</v>
      </c>
      <c r="DJ483" s="183" t="s">
        <v>710</v>
      </c>
      <c r="DK483" s="182" t="s">
        <v>711</v>
      </c>
    </row>
    <row r="484" spans="5:115" x14ac:dyDescent="0.25">
      <c r="E484" s="179"/>
      <c r="F484" s="180"/>
      <c r="G484" s="179"/>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7"/>
      <c r="AI484" s="57"/>
      <c r="AJ484" s="57"/>
      <c r="AK484" s="57"/>
      <c r="AL484" s="57"/>
      <c r="AM484" s="57"/>
      <c r="AN484" s="57"/>
      <c r="AO484" s="57"/>
      <c r="AP484" s="57"/>
      <c r="AQ484" s="57"/>
      <c r="AR484" s="57"/>
      <c r="AS484" s="57"/>
      <c r="AT484" s="57"/>
      <c r="AU484" s="57"/>
      <c r="AV484" s="57"/>
      <c r="AW484" s="57"/>
      <c r="AX484" s="57"/>
      <c r="AY484" s="57"/>
      <c r="AZ484" s="57"/>
      <c r="BA484" s="57"/>
      <c r="BB484" s="57"/>
      <c r="BC484" s="57"/>
      <c r="BD484" s="57"/>
      <c r="BE484" s="57"/>
      <c r="BF484" s="57"/>
      <c r="BG484" s="57"/>
      <c r="BH484" s="57"/>
      <c r="BI484" s="57"/>
      <c r="BJ484" s="57"/>
      <c r="BK484" s="57"/>
      <c r="BL484" s="57"/>
      <c r="BM484" s="57"/>
      <c r="BN484" s="57"/>
      <c r="BO484" s="57"/>
      <c r="BP484" s="57"/>
      <c r="BQ484" s="57"/>
      <c r="BR484" s="57"/>
      <c r="BS484" s="57"/>
      <c r="BT484" s="57"/>
      <c r="BU484" s="57"/>
      <c r="BV484" s="57"/>
      <c r="BW484" s="57"/>
      <c r="BX484" s="57"/>
      <c r="BY484" s="57"/>
      <c r="BZ484" s="57"/>
      <c r="CA484" s="57"/>
      <c r="CB484" s="57"/>
      <c r="CC484" s="57"/>
      <c r="CD484" s="57"/>
      <c r="CE484" s="57"/>
      <c r="CF484" s="57"/>
      <c r="CG484" s="57"/>
      <c r="DH484" s="183" t="s">
        <v>705</v>
      </c>
      <c r="DI484" s="183" t="s">
        <v>712</v>
      </c>
      <c r="DJ484" s="183" t="s">
        <v>710</v>
      </c>
      <c r="DK484" s="182" t="s">
        <v>711</v>
      </c>
    </row>
    <row r="485" spans="5:115" x14ac:dyDescent="0.25">
      <c r="E485" s="179"/>
      <c r="F485" s="180"/>
      <c r="G485" s="179"/>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7"/>
      <c r="AI485" s="57"/>
      <c r="AJ485" s="57"/>
      <c r="AK485" s="57"/>
      <c r="AL485" s="57"/>
      <c r="AM485" s="57"/>
      <c r="AN485" s="57"/>
      <c r="AO485" s="57"/>
      <c r="AP485" s="57"/>
      <c r="AQ485" s="57"/>
      <c r="AR485" s="57"/>
      <c r="AS485" s="57"/>
      <c r="AT485" s="57"/>
      <c r="AU485" s="57"/>
      <c r="AV485" s="57"/>
      <c r="AW485" s="57"/>
      <c r="AX485" s="57"/>
      <c r="AY485" s="57"/>
      <c r="AZ485" s="57"/>
      <c r="BA485" s="57"/>
      <c r="BB485" s="57"/>
      <c r="BC485" s="57"/>
      <c r="BD485" s="57"/>
      <c r="BE485" s="57"/>
      <c r="BF485" s="57"/>
      <c r="BG485" s="57"/>
      <c r="BH485" s="57"/>
      <c r="BI485" s="57"/>
      <c r="BJ485" s="57"/>
      <c r="BK485" s="57"/>
      <c r="BL485" s="57"/>
      <c r="BM485" s="57"/>
      <c r="BN485" s="57"/>
      <c r="BO485" s="57"/>
      <c r="BP485" s="57"/>
      <c r="BQ485" s="57"/>
      <c r="BR485" s="57"/>
      <c r="BS485" s="57"/>
      <c r="BT485" s="57"/>
      <c r="BU485" s="57"/>
      <c r="BV485" s="57"/>
      <c r="BW485" s="57"/>
      <c r="BX485" s="57"/>
      <c r="BY485" s="57"/>
      <c r="BZ485" s="57"/>
      <c r="CA485" s="57"/>
      <c r="CB485" s="57"/>
      <c r="CC485" s="57"/>
      <c r="CD485" s="57"/>
      <c r="CE485" s="57"/>
      <c r="CF485" s="57"/>
      <c r="CG485" s="57"/>
      <c r="DH485" s="183" t="s">
        <v>705</v>
      </c>
      <c r="DI485" s="183" t="s">
        <v>458</v>
      </c>
      <c r="DJ485" s="183" t="s">
        <v>710</v>
      </c>
      <c r="DK485" s="182" t="s">
        <v>711</v>
      </c>
    </row>
    <row r="486" spans="5:115" x14ac:dyDescent="0.25">
      <c r="E486" s="179"/>
      <c r="F486" s="180"/>
      <c r="G486" s="179"/>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7"/>
      <c r="AI486" s="57"/>
      <c r="AJ486" s="57"/>
      <c r="AK486" s="57"/>
      <c r="AL486" s="57"/>
      <c r="AM486" s="57"/>
      <c r="AN486" s="57"/>
      <c r="AO486" s="57"/>
      <c r="AP486" s="57"/>
      <c r="AQ486" s="57"/>
      <c r="AR486" s="57"/>
      <c r="AS486" s="57"/>
      <c r="AT486" s="57"/>
      <c r="AU486" s="57"/>
      <c r="AV486" s="57"/>
      <c r="AW486" s="57"/>
      <c r="AX486" s="57"/>
      <c r="AY486" s="57"/>
      <c r="AZ486" s="57"/>
      <c r="BA486" s="57"/>
      <c r="BB486" s="57"/>
      <c r="BC486" s="57"/>
      <c r="BD486" s="57"/>
      <c r="BE486" s="57"/>
      <c r="BF486" s="57"/>
      <c r="BG486" s="57"/>
      <c r="BH486" s="57"/>
      <c r="BI486" s="57"/>
      <c r="BJ486" s="57"/>
      <c r="BK486" s="57"/>
      <c r="BL486" s="57"/>
      <c r="BM486" s="57"/>
      <c r="BN486" s="57"/>
      <c r="BO486" s="57"/>
      <c r="BP486" s="57"/>
      <c r="BQ486" s="57"/>
      <c r="BR486" s="57"/>
      <c r="BS486" s="57"/>
      <c r="BT486" s="57"/>
      <c r="BU486" s="57"/>
      <c r="BV486" s="57"/>
      <c r="BW486" s="57"/>
      <c r="BX486" s="57"/>
      <c r="BY486" s="57"/>
      <c r="BZ486" s="57"/>
      <c r="CA486" s="57"/>
      <c r="CB486" s="57"/>
      <c r="CC486" s="57"/>
      <c r="CD486" s="57"/>
      <c r="CE486" s="57"/>
      <c r="CF486" s="57"/>
      <c r="CG486" s="57"/>
      <c r="DH486" s="183" t="s">
        <v>705</v>
      </c>
      <c r="DI486" s="183" t="s">
        <v>459</v>
      </c>
      <c r="DJ486" s="183" t="s">
        <v>710</v>
      </c>
      <c r="DK486" s="182" t="s">
        <v>711</v>
      </c>
    </row>
    <row r="487" spans="5:115" x14ac:dyDescent="0.25">
      <c r="E487" s="179"/>
      <c r="F487" s="180"/>
      <c r="G487" s="179"/>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7"/>
      <c r="AI487" s="57"/>
      <c r="AJ487" s="57"/>
      <c r="AK487" s="57"/>
      <c r="AL487" s="57"/>
      <c r="AM487" s="57"/>
      <c r="AN487" s="57"/>
      <c r="AO487" s="57"/>
      <c r="AP487" s="57"/>
      <c r="AQ487" s="57"/>
      <c r="AR487" s="57"/>
      <c r="AS487" s="57"/>
      <c r="AT487" s="57"/>
      <c r="AU487" s="57"/>
      <c r="AV487" s="57"/>
      <c r="AW487" s="57"/>
      <c r="AX487" s="57"/>
      <c r="AY487" s="57"/>
      <c r="AZ487" s="57"/>
      <c r="BA487" s="57"/>
      <c r="BB487" s="57"/>
      <c r="BC487" s="57"/>
      <c r="BD487" s="57"/>
      <c r="BE487" s="57"/>
      <c r="BF487" s="57"/>
      <c r="BG487" s="57"/>
      <c r="BH487" s="57"/>
      <c r="BI487" s="57"/>
      <c r="BJ487" s="57"/>
      <c r="BK487" s="57"/>
      <c r="BL487" s="57"/>
      <c r="BM487" s="57"/>
      <c r="BN487" s="57"/>
      <c r="BO487" s="57"/>
      <c r="BP487" s="57"/>
      <c r="BQ487" s="57"/>
      <c r="BR487" s="57"/>
      <c r="BS487" s="57"/>
      <c r="BT487" s="57"/>
      <c r="BU487" s="57"/>
      <c r="BV487" s="57"/>
      <c r="BW487" s="57"/>
      <c r="BX487" s="57"/>
      <c r="BY487" s="57"/>
      <c r="BZ487" s="57"/>
      <c r="CA487" s="57"/>
      <c r="CB487" s="57"/>
      <c r="CC487" s="57"/>
      <c r="CD487" s="57"/>
      <c r="CE487" s="57"/>
      <c r="CF487" s="57"/>
      <c r="CG487" s="57"/>
      <c r="DH487" s="183" t="s">
        <v>705</v>
      </c>
      <c r="DI487" s="183" t="s">
        <v>463</v>
      </c>
      <c r="DJ487" s="183" t="s">
        <v>713</v>
      </c>
      <c r="DK487" s="182" t="s">
        <v>714</v>
      </c>
    </row>
    <row r="488" spans="5:115" x14ac:dyDescent="0.25">
      <c r="E488" s="179"/>
      <c r="F488" s="180"/>
      <c r="G488" s="179"/>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7"/>
      <c r="AI488" s="57"/>
      <c r="AJ488" s="57"/>
      <c r="AK488" s="57"/>
      <c r="AL488" s="57"/>
      <c r="AM488" s="57"/>
      <c r="AN488" s="57"/>
      <c r="AO488" s="57"/>
      <c r="AP488" s="57"/>
      <c r="AQ488" s="57"/>
      <c r="AR488" s="57"/>
      <c r="AS488" s="57"/>
      <c r="AT488" s="57"/>
      <c r="AU488" s="57"/>
      <c r="AV488" s="57"/>
      <c r="AW488" s="57"/>
      <c r="AX488" s="57"/>
      <c r="AY488" s="57"/>
      <c r="AZ488" s="57"/>
      <c r="BA488" s="57"/>
      <c r="BB488" s="57"/>
      <c r="BC488" s="57"/>
      <c r="BD488" s="57"/>
      <c r="BE488" s="57"/>
      <c r="BF488" s="57"/>
      <c r="BG488" s="57"/>
      <c r="BH488" s="57"/>
      <c r="BI488" s="57"/>
      <c r="BJ488" s="57"/>
      <c r="BK488" s="57"/>
      <c r="BL488" s="57"/>
      <c r="BM488" s="57"/>
      <c r="BN488" s="57"/>
      <c r="BO488" s="57"/>
      <c r="BP488" s="57"/>
      <c r="BQ488" s="57"/>
      <c r="BR488" s="57"/>
      <c r="BS488" s="57"/>
      <c r="BT488" s="57"/>
      <c r="BU488" s="57"/>
      <c r="BV488" s="57"/>
      <c r="BW488" s="57"/>
      <c r="BX488" s="57"/>
      <c r="BY488" s="57"/>
      <c r="BZ488" s="57"/>
      <c r="CA488" s="57"/>
      <c r="CB488" s="57"/>
      <c r="CC488" s="57"/>
      <c r="CD488" s="57"/>
      <c r="CE488" s="57"/>
      <c r="CF488" s="57"/>
      <c r="CG488" s="57"/>
      <c r="DH488" s="183" t="s">
        <v>705</v>
      </c>
      <c r="DI488" s="183" t="s">
        <v>464</v>
      </c>
      <c r="DJ488" s="183" t="s">
        <v>713</v>
      </c>
      <c r="DK488" s="182" t="s">
        <v>714</v>
      </c>
    </row>
    <row r="489" spans="5:115" x14ac:dyDescent="0.25">
      <c r="E489" s="179"/>
      <c r="F489" s="180"/>
      <c r="G489" s="179"/>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7"/>
      <c r="AI489" s="57"/>
      <c r="AJ489" s="57"/>
      <c r="AK489" s="57"/>
      <c r="AL489" s="57"/>
      <c r="AM489" s="57"/>
      <c r="AN489" s="57"/>
      <c r="AO489" s="57"/>
      <c r="AP489" s="57"/>
      <c r="AQ489" s="57"/>
      <c r="AR489" s="57"/>
      <c r="AS489" s="57"/>
      <c r="AT489" s="57"/>
      <c r="AU489" s="57"/>
      <c r="AV489" s="57"/>
      <c r="AW489" s="57"/>
      <c r="AX489" s="57"/>
      <c r="AY489" s="57"/>
      <c r="AZ489" s="57"/>
      <c r="BA489" s="57"/>
      <c r="BB489" s="57"/>
      <c r="BC489" s="57"/>
      <c r="BD489" s="57"/>
      <c r="BE489" s="57"/>
      <c r="BF489" s="57"/>
      <c r="BG489" s="57"/>
      <c r="BH489" s="57"/>
      <c r="BI489" s="57"/>
      <c r="BJ489" s="57"/>
      <c r="BK489" s="57"/>
      <c r="BL489" s="57"/>
      <c r="BM489" s="57"/>
      <c r="BN489" s="57"/>
      <c r="BO489" s="57"/>
      <c r="BP489" s="57"/>
      <c r="BQ489" s="57"/>
      <c r="BR489" s="57"/>
      <c r="BS489" s="57"/>
      <c r="BT489" s="57"/>
      <c r="BU489" s="57"/>
      <c r="BV489" s="57"/>
      <c r="BW489" s="57"/>
      <c r="BX489" s="57"/>
      <c r="BY489" s="57"/>
      <c r="BZ489" s="57"/>
      <c r="CA489" s="57"/>
      <c r="CB489" s="57"/>
      <c r="CC489" s="57"/>
      <c r="CD489" s="57"/>
      <c r="CE489" s="57"/>
      <c r="CF489" s="57"/>
      <c r="CG489" s="57"/>
      <c r="DH489" s="183" t="s">
        <v>705</v>
      </c>
      <c r="DI489" s="183" t="s">
        <v>465</v>
      </c>
      <c r="DJ489" s="183" t="s">
        <v>713</v>
      </c>
      <c r="DK489" s="182" t="s">
        <v>714</v>
      </c>
    </row>
    <row r="490" spans="5:115" x14ac:dyDescent="0.25">
      <c r="E490" s="179"/>
      <c r="F490" s="180"/>
      <c r="G490" s="179"/>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7"/>
      <c r="AI490" s="57"/>
      <c r="AJ490" s="57"/>
      <c r="AK490" s="57"/>
      <c r="AL490" s="57"/>
      <c r="AM490" s="57"/>
      <c r="AN490" s="57"/>
      <c r="AO490" s="57"/>
      <c r="AP490" s="57"/>
      <c r="AQ490" s="57"/>
      <c r="AR490" s="57"/>
      <c r="AS490" s="57"/>
      <c r="AT490" s="57"/>
      <c r="AU490" s="57"/>
      <c r="AV490" s="57"/>
      <c r="AW490" s="57"/>
      <c r="AX490" s="57"/>
      <c r="AY490" s="57"/>
      <c r="AZ490" s="57"/>
      <c r="BA490" s="57"/>
      <c r="BB490" s="57"/>
      <c r="BC490" s="57"/>
      <c r="BD490" s="57"/>
      <c r="BE490" s="57"/>
      <c r="BF490" s="57"/>
      <c r="BG490" s="57"/>
      <c r="BH490" s="57"/>
      <c r="BI490" s="57"/>
      <c r="BJ490" s="57"/>
      <c r="BK490" s="57"/>
      <c r="BL490" s="57"/>
      <c r="BM490" s="57"/>
      <c r="BN490" s="57"/>
      <c r="BO490" s="57"/>
      <c r="BP490" s="57"/>
      <c r="BQ490" s="57"/>
      <c r="BR490" s="57"/>
      <c r="BS490" s="57"/>
      <c r="BT490" s="57"/>
      <c r="BU490" s="57"/>
      <c r="BV490" s="57"/>
      <c r="BW490" s="57"/>
      <c r="BX490" s="57"/>
      <c r="BY490" s="57"/>
      <c r="BZ490" s="57"/>
      <c r="CA490" s="57"/>
      <c r="CB490" s="57"/>
      <c r="CC490" s="57"/>
      <c r="CD490" s="57"/>
      <c r="CE490" s="57"/>
      <c r="CF490" s="57"/>
      <c r="CG490" s="57"/>
      <c r="DH490" s="183" t="s">
        <v>705</v>
      </c>
      <c r="DI490" s="183" t="s">
        <v>466</v>
      </c>
      <c r="DJ490" s="183" t="s">
        <v>713</v>
      </c>
      <c r="DK490" s="182" t="s">
        <v>714</v>
      </c>
    </row>
    <row r="491" spans="5:115" x14ac:dyDescent="0.25">
      <c r="E491" s="179"/>
      <c r="F491" s="180"/>
      <c r="G491" s="179"/>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7"/>
      <c r="AI491" s="57"/>
      <c r="AJ491" s="57"/>
      <c r="AK491" s="57"/>
      <c r="AL491" s="57"/>
      <c r="AM491" s="57"/>
      <c r="AN491" s="57"/>
      <c r="AO491" s="57"/>
      <c r="AP491" s="57"/>
      <c r="AQ491" s="57"/>
      <c r="AR491" s="57"/>
      <c r="AS491" s="57"/>
      <c r="AT491" s="57"/>
      <c r="AU491" s="57"/>
      <c r="AV491" s="57"/>
      <c r="AW491" s="57"/>
      <c r="AX491" s="57"/>
      <c r="AY491" s="57"/>
      <c r="AZ491" s="57"/>
      <c r="BA491" s="57"/>
      <c r="BB491" s="57"/>
      <c r="BC491" s="57"/>
      <c r="BD491" s="57"/>
      <c r="BE491" s="57"/>
      <c r="BF491" s="57"/>
      <c r="BG491" s="57"/>
      <c r="BH491" s="57"/>
      <c r="BI491" s="57"/>
      <c r="BJ491" s="57"/>
      <c r="BK491" s="57"/>
      <c r="BL491" s="57"/>
      <c r="BM491" s="57"/>
      <c r="BN491" s="57"/>
      <c r="BO491" s="57"/>
      <c r="BP491" s="57"/>
      <c r="BQ491" s="57"/>
      <c r="BR491" s="57"/>
      <c r="BS491" s="57"/>
      <c r="BT491" s="57"/>
      <c r="BU491" s="57"/>
      <c r="BV491" s="57"/>
      <c r="BW491" s="57"/>
      <c r="BX491" s="57"/>
      <c r="BY491" s="57"/>
      <c r="BZ491" s="57"/>
      <c r="CA491" s="57"/>
      <c r="CB491" s="57"/>
      <c r="CC491" s="57"/>
      <c r="CD491" s="57"/>
      <c r="CE491" s="57"/>
      <c r="CF491" s="57"/>
      <c r="CG491" s="57"/>
      <c r="DH491" s="183" t="s">
        <v>705</v>
      </c>
      <c r="DI491" s="183" t="s">
        <v>467</v>
      </c>
      <c r="DJ491" s="183" t="s">
        <v>713</v>
      </c>
      <c r="DK491" s="182" t="s">
        <v>714</v>
      </c>
    </row>
    <row r="492" spans="5:115" x14ac:dyDescent="0.25">
      <c r="E492" s="179"/>
      <c r="F492" s="180"/>
      <c r="G492" s="179"/>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7"/>
      <c r="AI492" s="57"/>
      <c r="AJ492" s="57"/>
      <c r="AK492" s="57"/>
      <c r="AL492" s="57"/>
      <c r="AM492" s="57"/>
      <c r="AN492" s="57"/>
      <c r="AO492" s="57"/>
      <c r="AP492" s="57"/>
      <c r="AQ492" s="57"/>
      <c r="AR492" s="57"/>
      <c r="AS492" s="57"/>
      <c r="AT492" s="57"/>
      <c r="AU492" s="57"/>
      <c r="AV492" s="57"/>
      <c r="AW492" s="57"/>
      <c r="AX492" s="57"/>
      <c r="AY492" s="57"/>
      <c r="AZ492" s="57"/>
      <c r="BA492" s="57"/>
      <c r="BB492" s="57"/>
      <c r="BC492" s="57"/>
      <c r="BD492" s="57"/>
      <c r="BE492" s="57"/>
      <c r="BF492" s="57"/>
      <c r="BG492" s="57"/>
      <c r="BH492" s="57"/>
      <c r="BI492" s="57"/>
      <c r="BJ492" s="57"/>
      <c r="BK492" s="57"/>
      <c r="BL492" s="57"/>
      <c r="BM492" s="57"/>
      <c r="BN492" s="57"/>
      <c r="BO492" s="57"/>
      <c r="BP492" s="57"/>
      <c r="BQ492" s="57"/>
      <c r="BR492" s="57"/>
      <c r="BS492" s="57"/>
      <c r="BT492" s="57"/>
      <c r="BU492" s="57"/>
      <c r="BV492" s="57"/>
      <c r="BW492" s="57"/>
      <c r="BX492" s="57"/>
      <c r="BY492" s="57"/>
      <c r="BZ492" s="57"/>
      <c r="CA492" s="57"/>
      <c r="CB492" s="57"/>
      <c r="CC492" s="57"/>
      <c r="CD492" s="57"/>
      <c r="CE492" s="57"/>
      <c r="CF492" s="57"/>
      <c r="CG492" s="57"/>
      <c r="DH492" s="183" t="s">
        <v>705</v>
      </c>
      <c r="DI492" s="183" t="s">
        <v>468</v>
      </c>
      <c r="DJ492" s="183" t="s">
        <v>713</v>
      </c>
      <c r="DK492" s="182" t="s">
        <v>714</v>
      </c>
    </row>
    <row r="493" spans="5:115" x14ac:dyDescent="0.25">
      <c r="E493" s="179"/>
      <c r="F493" s="180"/>
      <c r="G493" s="179"/>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7"/>
      <c r="AI493" s="57"/>
      <c r="AJ493" s="57"/>
      <c r="AK493" s="57"/>
      <c r="AL493" s="57"/>
      <c r="AM493" s="57"/>
      <c r="AN493" s="57"/>
      <c r="AO493" s="57"/>
      <c r="AP493" s="57"/>
      <c r="AQ493" s="57"/>
      <c r="AR493" s="57"/>
      <c r="AS493" s="57"/>
      <c r="AT493" s="57"/>
      <c r="AU493" s="57"/>
      <c r="AV493" s="57"/>
      <c r="AW493" s="57"/>
      <c r="AX493" s="57"/>
      <c r="AY493" s="57"/>
      <c r="AZ493" s="57"/>
      <c r="BA493" s="57"/>
      <c r="BB493" s="57"/>
      <c r="BC493" s="57"/>
      <c r="BD493" s="57"/>
      <c r="BE493" s="57"/>
      <c r="BF493" s="57"/>
      <c r="BG493" s="57"/>
      <c r="BH493" s="57"/>
      <c r="BI493" s="57"/>
      <c r="BJ493" s="57"/>
      <c r="BK493" s="57"/>
      <c r="BL493" s="57"/>
      <c r="BM493" s="57"/>
      <c r="BN493" s="57"/>
      <c r="BO493" s="57"/>
      <c r="BP493" s="57"/>
      <c r="BQ493" s="57"/>
      <c r="BR493" s="57"/>
      <c r="BS493" s="57"/>
      <c r="BT493" s="57"/>
      <c r="BU493" s="57"/>
      <c r="BV493" s="57"/>
      <c r="BW493" s="57"/>
      <c r="BX493" s="57"/>
      <c r="BY493" s="57"/>
      <c r="BZ493" s="57"/>
      <c r="CA493" s="57"/>
      <c r="CB493" s="57"/>
      <c r="CC493" s="57"/>
      <c r="CD493" s="57"/>
      <c r="CE493" s="57"/>
      <c r="CF493" s="57"/>
      <c r="CG493" s="57"/>
      <c r="DH493" s="183" t="s">
        <v>705</v>
      </c>
      <c r="DI493" s="183" t="s">
        <v>469</v>
      </c>
      <c r="DJ493" s="183" t="s">
        <v>713</v>
      </c>
      <c r="DK493" s="182" t="s">
        <v>714</v>
      </c>
    </row>
    <row r="494" spans="5:115" x14ac:dyDescent="0.25">
      <c r="E494" s="179"/>
      <c r="F494" s="180"/>
      <c r="G494" s="179"/>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7"/>
      <c r="AI494" s="57"/>
      <c r="AJ494" s="57"/>
      <c r="AK494" s="57"/>
      <c r="AL494" s="57"/>
      <c r="AM494" s="57"/>
      <c r="AN494" s="57"/>
      <c r="AO494" s="57"/>
      <c r="AP494" s="57"/>
      <c r="AQ494" s="57"/>
      <c r="AR494" s="57"/>
      <c r="AS494" s="57"/>
      <c r="AT494" s="57"/>
      <c r="AU494" s="57"/>
      <c r="AV494" s="57"/>
      <c r="AW494" s="57"/>
      <c r="AX494" s="57"/>
      <c r="AY494" s="57"/>
      <c r="AZ494" s="57"/>
      <c r="BA494" s="57"/>
      <c r="BB494" s="57"/>
      <c r="BC494" s="57"/>
      <c r="BD494" s="57"/>
      <c r="BE494" s="57"/>
      <c r="BF494" s="57"/>
      <c r="BG494" s="57"/>
      <c r="BH494" s="57"/>
      <c r="BI494" s="57"/>
      <c r="BJ494" s="57"/>
      <c r="BK494" s="57"/>
      <c r="BL494" s="57"/>
      <c r="BM494" s="57"/>
      <c r="BN494" s="57"/>
      <c r="BO494" s="57"/>
      <c r="BP494" s="57"/>
      <c r="BQ494" s="57"/>
      <c r="BR494" s="57"/>
      <c r="BS494" s="57"/>
      <c r="BT494" s="57"/>
      <c r="BU494" s="57"/>
      <c r="BV494" s="57"/>
      <c r="BW494" s="57"/>
      <c r="BX494" s="57"/>
      <c r="BY494" s="57"/>
      <c r="BZ494" s="57"/>
      <c r="CA494" s="57"/>
      <c r="CB494" s="57"/>
      <c r="CC494" s="57"/>
      <c r="CD494" s="57"/>
      <c r="CE494" s="57"/>
      <c r="CF494" s="57"/>
      <c r="CG494" s="57"/>
      <c r="DH494" s="183" t="s">
        <v>705</v>
      </c>
      <c r="DI494" s="183" t="s">
        <v>470</v>
      </c>
      <c r="DJ494" s="183" t="s">
        <v>713</v>
      </c>
      <c r="DK494" s="182" t="s">
        <v>714</v>
      </c>
    </row>
    <row r="495" spans="5:115" x14ac:dyDescent="0.25">
      <c r="E495" s="179"/>
      <c r="F495" s="180"/>
      <c r="G495" s="179"/>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7"/>
      <c r="AI495" s="57"/>
      <c r="AJ495" s="57"/>
      <c r="AK495" s="57"/>
      <c r="AL495" s="57"/>
      <c r="AM495" s="57"/>
      <c r="AN495" s="57"/>
      <c r="AO495" s="57"/>
      <c r="AP495" s="57"/>
      <c r="AQ495" s="57"/>
      <c r="AR495" s="57"/>
      <c r="AS495" s="57"/>
      <c r="AT495" s="57"/>
      <c r="AU495" s="57"/>
      <c r="AV495" s="57"/>
      <c r="AW495" s="57"/>
      <c r="AX495" s="57"/>
      <c r="AY495" s="57"/>
      <c r="AZ495" s="57"/>
      <c r="BA495" s="57"/>
      <c r="BB495" s="57"/>
      <c r="BC495" s="57"/>
      <c r="BD495" s="57"/>
      <c r="BE495" s="57"/>
      <c r="BF495" s="57"/>
      <c r="BG495" s="57"/>
      <c r="BH495" s="57"/>
      <c r="BI495" s="57"/>
      <c r="BJ495" s="57"/>
      <c r="BK495" s="57"/>
      <c r="BL495" s="57"/>
      <c r="BM495" s="57"/>
      <c r="BN495" s="57"/>
      <c r="BO495" s="57"/>
      <c r="BP495" s="57"/>
      <c r="BQ495" s="57"/>
      <c r="BR495" s="57"/>
      <c r="BS495" s="57"/>
      <c r="BT495" s="57"/>
      <c r="BU495" s="57"/>
      <c r="BV495" s="57"/>
      <c r="BW495" s="57"/>
      <c r="BX495" s="57"/>
      <c r="BY495" s="57"/>
      <c r="BZ495" s="57"/>
      <c r="CA495" s="57"/>
      <c r="CB495" s="57"/>
      <c r="CC495" s="57"/>
      <c r="CD495" s="57"/>
      <c r="CE495" s="57"/>
      <c r="CF495" s="57"/>
      <c r="CG495" s="57"/>
      <c r="DH495" s="183" t="s">
        <v>705</v>
      </c>
      <c r="DI495" s="183" t="s">
        <v>471</v>
      </c>
      <c r="DJ495" s="183" t="s">
        <v>713</v>
      </c>
      <c r="DK495" s="182" t="s">
        <v>714</v>
      </c>
    </row>
    <row r="496" spans="5:115" x14ac:dyDescent="0.25">
      <c r="E496" s="179"/>
      <c r="F496" s="180"/>
      <c r="G496" s="179"/>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7"/>
      <c r="AI496" s="57"/>
      <c r="AJ496" s="57"/>
      <c r="AK496" s="57"/>
      <c r="AL496" s="57"/>
      <c r="AM496" s="57"/>
      <c r="AN496" s="57"/>
      <c r="AO496" s="57"/>
      <c r="AP496" s="57"/>
      <c r="AQ496" s="57"/>
      <c r="AR496" s="57"/>
      <c r="AS496" s="57"/>
      <c r="AT496" s="57"/>
      <c r="AU496" s="57"/>
      <c r="AV496" s="57"/>
      <c r="AW496" s="57"/>
      <c r="AX496" s="57"/>
      <c r="AY496" s="57"/>
      <c r="AZ496" s="57"/>
      <c r="BA496" s="57"/>
      <c r="BB496" s="57"/>
      <c r="BC496" s="57"/>
      <c r="BD496" s="57"/>
      <c r="BE496" s="57"/>
      <c r="BF496" s="57"/>
      <c r="BG496" s="57"/>
      <c r="BH496" s="57"/>
      <c r="BI496" s="57"/>
      <c r="BJ496" s="57"/>
      <c r="BK496" s="57"/>
      <c r="BL496" s="57"/>
      <c r="BM496" s="57"/>
      <c r="BN496" s="57"/>
      <c r="BO496" s="57"/>
      <c r="BP496" s="57"/>
      <c r="BQ496" s="57"/>
      <c r="BR496" s="57"/>
      <c r="BS496" s="57"/>
      <c r="BT496" s="57"/>
      <c r="BU496" s="57"/>
      <c r="BV496" s="57"/>
      <c r="BW496" s="57"/>
      <c r="BX496" s="57"/>
      <c r="BY496" s="57"/>
      <c r="BZ496" s="57"/>
      <c r="CA496" s="57"/>
      <c r="CB496" s="57"/>
      <c r="CC496" s="57"/>
      <c r="CD496" s="57"/>
      <c r="CE496" s="57"/>
      <c r="CF496" s="57"/>
      <c r="CG496" s="57"/>
      <c r="DH496" s="183" t="s">
        <v>705</v>
      </c>
      <c r="DI496" s="183" t="s">
        <v>477</v>
      </c>
      <c r="DJ496" s="183" t="s">
        <v>706</v>
      </c>
      <c r="DK496" s="182" t="s">
        <v>707</v>
      </c>
    </row>
    <row r="497" spans="5:119" x14ac:dyDescent="0.25">
      <c r="E497" s="179"/>
      <c r="F497" s="180"/>
      <c r="G497" s="179"/>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7"/>
      <c r="AI497" s="57"/>
      <c r="AJ497" s="57"/>
      <c r="AK497" s="57"/>
      <c r="AL497" s="57"/>
      <c r="AM497" s="57"/>
      <c r="AN497" s="57"/>
      <c r="AO497" s="57"/>
      <c r="AP497" s="57"/>
      <c r="AQ497" s="57"/>
      <c r="AR497" s="57"/>
      <c r="AS497" s="57"/>
      <c r="AT497" s="57"/>
      <c r="AU497" s="57"/>
      <c r="AV497" s="57"/>
      <c r="AW497" s="57"/>
      <c r="AX497" s="57"/>
      <c r="AY497" s="57"/>
      <c r="AZ497" s="57"/>
      <c r="BA497" s="57"/>
      <c r="BB497" s="57"/>
      <c r="BC497" s="57"/>
      <c r="BD497" s="57"/>
      <c r="BE497" s="57"/>
      <c r="BF497" s="57"/>
      <c r="BG497" s="57"/>
      <c r="BH497" s="57"/>
      <c r="BI497" s="57"/>
      <c r="BJ497" s="57"/>
      <c r="BK497" s="57"/>
      <c r="BL497" s="57"/>
      <c r="BM497" s="57"/>
      <c r="BN497" s="57"/>
      <c r="BO497" s="57"/>
      <c r="BP497" s="57"/>
      <c r="BQ497" s="57"/>
      <c r="BR497" s="57"/>
      <c r="BS497" s="57"/>
      <c r="BT497" s="57"/>
      <c r="BU497" s="57"/>
      <c r="BV497" s="57"/>
      <c r="BW497" s="57"/>
      <c r="BX497" s="57"/>
      <c r="BY497" s="57"/>
      <c r="BZ497" s="57"/>
      <c r="CA497" s="57"/>
      <c r="CB497" s="57"/>
      <c r="CC497" s="57"/>
      <c r="CD497" s="57"/>
      <c r="CE497" s="57"/>
      <c r="CF497" s="57"/>
      <c r="CG497" s="57"/>
      <c r="DH497" s="183" t="s">
        <v>705</v>
      </c>
      <c r="DI497" s="183" t="s">
        <v>479</v>
      </c>
      <c r="DJ497" s="183" t="s">
        <v>706</v>
      </c>
      <c r="DK497" s="182" t="s">
        <v>707</v>
      </c>
    </row>
    <row r="498" spans="5:119" x14ac:dyDescent="0.25">
      <c r="E498" s="179"/>
      <c r="F498" s="180"/>
      <c r="G498" s="179"/>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7"/>
      <c r="AI498" s="57"/>
      <c r="AJ498" s="57"/>
      <c r="AK498" s="57"/>
      <c r="AL498" s="57"/>
      <c r="AM498" s="57"/>
      <c r="AN498" s="57"/>
      <c r="AO498" s="57"/>
      <c r="AP498" s="57"/>
      <c r="AQ498" s="57"/>
      <c r="AR498" s="57"/>
      <c r="AS498" s="57"/>
      <c r="AT498" s="57"/>
      <c r="AU498" s="57"/>
      <c r="AV498" s="57"/>
      <c r="AW498" s="57"/>
      <c r="AX498" s="57"/>
      <c r="AY498" s="57"/>
      <c r="AZ498" s="57"/>
      <c r="BA498" s="57"/>
      <c r="BB498" s="57"/>
      <c r="BC498" s="57"/>
      <c r="BD498" s="57"/>
      <c r="BE498" s="57"/>
      <c r="BF498" s="57"/>
      <c r="BG498" s="57"/>
      <c r="BH498" s="57"/>
      <c r="BI498" s="57"/>
      <c r="BJ498" s="57"/>
      <c r="BK498" s="57"/>
      <c r="BL498" s="57"/>
      <c r="BM498" s="57"/>
      <c r="BN498" s="57"/>
      <c r="BO498" s="57"/>
      <c r="BP498" s="57"/>
      <c r="BQ498" s="57"/>
      <c r="BR498" s="57"/>
      <c r="BS498" s="57"/>
      <c r="BT498" s="57"/>
      <c r="BU498" s="57"/>
      <c r="BV498" s="57"/>
      <c r="BW498" s="57"/>
      <c r="BX498" s="57"/>
      <c r="BY498" s="57"/>
      <c r="BZ498" s="57"/>
      <c r="CA498" s="57"/>
      <c r="CB498" s="57"/>
      <c r="CC498" s="57"/>
      <c r="CD498" s="57"/>
      <c r="CE498" s="57"/>
      <c r="CF498" s="57"/>
      <c r="CG498" s="57"/>
      <c r="DH498" s="183" t="s">
        <v>705</v>
      </c>
      <c r="DI498" s="183" t="s">
        <v>480</v>
      </c>
      <c r="DJ498" s="183" t="s">
        <v>706</v>
      </c>
      <c r="DK498" s="182" t="s">
        <v>707</v>
      </c>
    </row>
    <row r="499" spans="5:119" x14ac:dyDescent="0.25">
      <c r="E499" s="179"/>
      <c r="F499" s="180"/>
      <c r="G499" s="179"/>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7"/>
      <c r="AI499" s="57"/>
      <c r="AJ499" s="57"/>
      <c r="AK499" s="57"/>
      <c r="AL499" s="57"/>
      <c r="AM499" s="57"/>
      <c r="AN499" s="57"/>
      <c r="AO499" s="57"/>
      <c r="AP499" s="57"/>
      <c r="AQ499" s="57"/>
      <c r="AR499" s="57"/>
      <c r="AS499" s="57"/>
      <c r="AT499" s="57"/>
      <c r="AU499" s="57"/>
      <c r="AV499" s="57"/>
      <c r="AW499" s="57"/>
      <c r="AX499" s="57"/>
      <c r="AY499" s="57"/>
      <c r="AZ499" s="57"/>
      <c r="BA499" s="57"/>
      <c r="BB499" s="57"/>
      <c r="BC499" s="57"/>
      <c r="BD499" s="57"/>
      <c r="BE499" s="57"/>
      <c r="BF499" s="57"/>
      <c r="BG499" s="57"/>
      <c r="BH499" s="57"/>
      <c r="BI499" s="57"/>
      <c r="BJ499" s="57"/>
      <c r="BK499" s="57"/>
      <c r="BL499" s="57"/>
      <c r="BM499" s="57"/>
      <c r="BN499" s="57"/>
      <c r="BO499" s="57"/>
      <c r="BP499" s="57"/>
      <c r="BQ499" s="57"/>
      <c r="BR499" s="57"/>
      <c r="BS499" s="57"/>
      <c r="BT499" s="57"/>
      <c r="BU499" s="57"/>
      <c r="BV499" s="57"/>
      <c r="BW499" s="57"/>
      <c r="BX499" s="57"/>
      <c r="BY499" s="57"/>
      <c r="BZ499" s="57"/>
      <c r="CA499" s="57"/>
      <c r="CB499" s="57"/>
      <c r="CC499" s="57"/>
      <c r="CD499" s="57"/>
      <c r="CE499" s="57"/>
      <c r="CF499" s="57"/>
      <c r="CG499" s="57"/>
      <c r="DH499" s="183" t="s">
        <v>705</v>
      </c>
      <c r="DI499" s="183" t="s">
        <v>481</v>
      </c>
      <c r="DJ499" s="183" t="s">
        <v>706</v>
      </c>
      <c r="DK499" s="182" t="s">
        <v>707</v>
      </c>
    </row>
    <row r="500" spans="5:119" x14ac:dyDescent="0.25">
      <c r="E500" s="179"/>
      <c r="F500" s="180"/>
      <c r="G500" s="179"/>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7"/>
      <c r="AI500" s="57"/>
      <c r="AJ500" s="57"/>
      <c r="AK500" s="57"/>
      <c r="AL500" s="57"/>
      <c r="AM500" s="57"/>
      <c r="AN500" s="57"/>
      <c r="AO500" s="57"/>
      <c r="AP500" s="57"/>
      <c r="AQ500" s="57"/>
      <c r="AR500" s="57"/>
      <c r="AS500" s="57"/>
      <c r="AT500" s="57"/>
      <c r="AU500" s="57"/>
      <c r="AV500" s="57"/>
      <c r="AW500" s="57"/>
      <c r="AX500" s="57"/>
      <c r="AY500" s="57"/>
      <c r="AZ500" s="57"/>
      <c r="BA500" s="57"/>
      <c r="BB500" s="57"/>
      <c r="BC500" s="57"/>
      <c r="BD500" s="57"/>
      <c r="BE500" s="57"/>
      <c r="BF500" s="57"/>
      <c r="BG500" s="57"/>
      <c r="BH500" s="57"/>
      <c r="BI500" s="57"/>
      <c r="BJ500" s="57"/>
      <c r="BK500" s="57"/>
      <c r="BL500" s="57"/>
      <c r="BM500" s="57"/>
      <c r="BN500" s="57"/>
      <c r="BO500" s="57"/>
      <c r="BP500" s="57"/>
      <c r="BQ500" s="57"/>
      <c r="BR500" s="57"/>
      <c r="BS500" s="57"/>
      <c r="BT500" s="57"/>
      <c r="BU500" s="57"/>
      <c r="BV500" s="57"/>
      <c r="BW500" s="57"/>
      <c r="BX500" s="57"/>
      <c r="BY500" s="57"/>
      <c r="BZ500" s="57"/>
      <c r="CA500" s="57"/>
      <c r="CB500" s="57"/>
      <c r="CC500" s="57"/>
      <c r="CD500" s="57"/>
      <c r="CE500" s="57"/>
      <c r="CF500" s="57"/>
      <c r="CG500" s="57"/>
      <c r="DH500" s="183" t="s">
        <v>705</v>
      </c>
      <c r="DI500" s="183" t="s">
        <v>490</v>
      </c>
      <c r="DJ500" s="183" t="s">
        <v>708</v>
      </c>
      <c r="DK500" s="182" t="s">
        <v>709</v>
      </c>
    </row>
    <row r="501" spans="5:119" x14ac:dyDescent="0.25">
      <c r="E501" s="179"/>
      <c r="F501" s="180"/>
      <c r="G501" s="179"/>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7"/>
      <c r="AI501" s="57"/>
      <c r="AJ501" s="57"/>
      <c r="AK501" s="57"/>
      <c r="AL501" s="57"/>
      <c r="AM501" s="57"/>
      <c r="AN501" s="57"/>
      <c r="AO501" s="57"/>
      <c r="AP501" s="57"/>
      <c r="AQ501" s="57"/>
      <c r="AR501" s="57"/>
      <c r="AS501" s="57"/>
      <c r="AT501" s="57"/>
      <c r="AU501" s="57"/>
      <c r="AV501" s="57"/>
      <c r="AW501" s="57"/>
      <c r="AX501" s="57"/>
      <c r="AY501" s="57"/>
      <c r="AZ501" s="57"/>
      <c r="BA501" s="57"/>
      <c r="BB501" s="57"/>
      <c r="BC501" s="57"/>
      <c r="BD501" s="57"/>
      <c r="BE501" s="57"/>
      <c r="BF501" s="57"/>
      <c r="BG501" s="57"/>
      <c r="BH501" s="57"/>
      <c r="BI501" s="57"/>
      <c r="BJ501" s="57"/>
      <c r="BK501" s="57"/>
      <c r="BL501" s="57"/>
      <c r="BM501" s="57"/>
      <c r="BN501" s="57"/>
      <c r="BO501" s="57"/>
      <c r="BP501" s="57"/>
      <c r="BQ501" s="57"/>
      <c r="BR501" s="57"/>
      <c r="BS501" s="57"/>
      <c r="BT501" s="57"/>
      <c r="BU501" s="57"/>
      <c r="BV501" s="57"/>
      <c r="BW501" s="57"/>
      <c r="BX501" s="57"/>
      <c r="BY501" s="57"/>
      <c r="BZ501" s="57"/>
      <c r="CA501" s="57"/>
      <c r="CB501" s="57"/>
      <c r="CC501" s="57"/>
      <c r="CD501" s="57"/>
      <c r="CE501" s="57"/>
      <c r="CF501" s="57"/>
      <c r="CG501" s="57"/>
      <c r="DL501" s="183" t="s">
        <v>705</v>
      </c>
      <c r="DM501" s="183" t="s">
        <v>453</v>
      </c>
      <c r="DN501" s="183" t="s">
        <v>710</v>
      </c>
      <c r="DO501" s="182" t="s">
        <v>711</v>
      </c>
    </row>
    <row r="502" spans="5:119" x14ac:dyDescent="0.25">
      <c r="E502" s="179"/>
      <c r="F502" s="180"/>
      <c r="G502" s="179"/>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7"/>
      <c r="AI502" s="57"/>
      <c r="AJ502" s="57"/>
      <c r="AK502" s="57"/>
      <c r="AL502" s="57"/>
      <c r="AM502" s="57"/>
      <c r="AN502" s="57"/>
      <c r="AO502" s="57"/>
      <c r="AP502" s="57"/>
      <c r="AQ502" s="57"/>
      <c r="AR502" s="57"/>
      <c r="AS502" s="57"/>
      <c r="AT502" s="57"/>
      <c r="AU502" s="57"/>
      <c r="AV502" s="57"/>
      <c r="AW502" s="57"/>
      <c r="AX502" s="57"/>
      <c r="AY502" s="57"/>
      <c r="AZ502" s="57"/>
      <c r="BA502" s="57"/>
      <c r="BB502" s="57"/>
      <c r="BC502" s="57"/>
      <c r="BD502" s="57"/>
      <c r="BE502" s="57"/>
      <c r="BF502" s="57"/>
      <c r="BG502" s="57"/>
      <c r="BH502" s="57"/>
      <c r="BI502" s="57"/>
      <c r="BJ502" s="57"/>
      <c r="BK502" s="57"/>
      <c r="BL502" s="57"/>
      <c r="BM502" s="57"/>
      <c r="BN502" s="57"/>
      <c r="BO502" s="57"/>
      <c r="BP502" s="57"/>
      <c r="BQ502" s="57"/>
      <c r="BR502" s="57"/>
      <c r="BS502" s="57"/>
      <c r="BT502" s="57"/>
      <c r="BU502" s="57"/>
      <c r="BV502" s="57"/>
      <c r="BW502" s="57"/>
      <c r="BX502" s="57"/>
      <c r="BY502" s="57"/>
      <c r="BZ502" s="57"/>
      <c r="CA502" s="57"/>
      <c r="CB502" s="57"/>
      <c r="CC502" s="57"/>
      <c r="CD502" s="57"/>
      <c r="CE502" s="57"/>
      <c r="CF502" s="57"/>
      <c r="CG502" s="57"/>
      <c r="DL502" s="183" t="s">
        <v>705</v>
      </c>
      <c r="DM502" s="183" t="s">
        <v>454</v>
      </c>
      <c r="DN502" s="183" t="s">
        <v>710</v>
      </c>
      <c r="DO502" s="182" t="s">
        <v>711</v>
      </c>
    </row>
    <row r="503" spans="5:119" x14ac:dyDescent="0.25">
      <c r="E503" s="179"/>
      <c r="F503" s="180"/>
      <c r="G503" s="179"/>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7"/>
      <c r="AI503" s="57"/>
      <c r="AJ503" s="57"/>
      <c r="AK503" s="57"/>
      <c r="AL503" s="57"/>
      <c r="AM503" s="57"/>
      <c r="AN503" s="57"/>
      <c r="AO503" s="57"/>
      <c r="AP503" s="57"/>
      <c r="AQ503" s="57"/>
      <c r="AR503" s="57"/>
      <c r="AS503" s="57"/>
      <c r="AT503" s="57"/>
      <c r="AU503" s="57"/>
      <c r="AV503" s="57"/>
      <c r="AW503" s="57"/>
      <c r="AX503" s="57"/>
      <c r="AY503" s="57"/>
      <c r="AZ503" s="57"/>
      <c r="BA503" s="57"/>
      <c r="BB503" s="57"/>
      <c r="BC503" s="57"/>
      <c r="BD503" s="57"/>
      <c r="BE503" s="57"/>
      <c r="BF503" s="57"/>
      <c r="BG503" s="57"/>
      <c r="BH503" s="57"/>
      <c r="BI503" s="57"/>
      <c r="BJ503" s="57"/>
      <c r="BK503" s="57"/>
      <c r="BL503" s="57"/>
      <c r="BM503" s="57"/>
      <c r="BN503" s="57"/>
      <c r="BO503" s="57"/>
      <c r="BP503" s="57"/>
      <c r="BQ503" s="57"/>
      <c r="BR503" s="57"/>
      <c r="BS503" s="57"/>
      <c r="BT503" s="57"/>
      <c r="BU503" s="57"/>
      <c r="BV503" s="57"/>
      <c r="BW503" s="57"/>
      <c r="BX503" s="57"/>
      <c r="BY503" s="57"/>
      <c r="BZ503" s="57"/>
      <c r="CA503" s="57"/>
      <c r="CB503" s="57"/>
      <c r="CC503" s="57"/>
      <c r="CD503" s="57"/>
      <c r="CE503" s="57"/>
      <c r="CF503" s="57"/>
      <c r="CG503" s="57"/>
      <c r="DL503" s="183" t="s">
        <v>705</v>
      </c>
      <c r="DM503" s="183" t="s">
        <v>455</v>
      </c>
      <c r="DN503" s="183" t="s">
        <v>710</v>
      </c>
      <c r="DO503" s="182" t="s">
        <v>711</v>
      </c>
    </row>
    <row r="504" spans="5:119" x14ac:dyDescent="0.25">
      <c r="E504" s="179"/>
      <c r="F504" s="180"/>
      <c r="G504" s="179"/>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7"/>
      <c r="AI504" s="57"/>
      <c r="AJ504" s="57"/>
      <c r="AK504" s="57"/>
      <c r="AL504" s="57"/>
      <c r="AM504" s="57"/>
      <c r="AN504" s="57"/>
      <c r="AO504" s="57"/>
      <c r="AP504" s="57"/>
      <c r="AQ504" s="57"/>
      <c r="AR504" s="57"/>
      <c r="AS504" s="57"/>
      <c r="AT504" s="57"/>
      <c r="AU504" s="57"/>
      <c r="AV504" s="57"/>
      <c r="AW504" s="57"/>
      <c r="AX504" s="57"/>
      <c r="AY504" s="57"/>
      <c r="AZ504" s="57"/>
      <c r="BA504" s="57"/>
      <c r="BB504" s="57"/>
      <c r="BC504" s="57"/>
      <c r="BD504" s="57"/>
      <c r="BE504" s="57"/>
      <c r="BF504" s="57"/>
      <c r="BG504" s="57"/>
      <c r="BH504" s="57"/>
      <c r="BI504" s="57"/>
      <c r="BJ504" s="57"/>
      <c r="BK504" s="57"/>
      <c r="BL504" s="57"/>
      <c r="BM504" s="57"/>
      <c r="BN504" s="57"/>
      <c r="BO504" s="57"/>
      <c r="BP504" s="57"/>
      <c r="BQ504" s="57"/>
      <c r="BR504" s="57"/>
      <c r="BS504" s="57"/>
      <c r="BT504" s="57"/>
      <c r="BU504" s="57"/>
      <c r="BV504" s="57"/>
      <c r="BW504" s="57"/>
      <c r="BX504" s="57"/>
      <c r="BY504" s="57"/>
      <c r="BZ504" s="57"/>
      <c r="CA504" s="57"/>
      <c r="CB504" s="57"/>
      <c r="CC504" s="57"/>
      <c r="CD504" s="57"/>
      <c r="CE504" s="57"/>
      <c r="CF504" s="57"/>
      <c r="CG504" s="57"/>
      <c r="DL504" s="183" t="s">
        <v>705</v>
      </c>
      <c r="DM504" s="183" t="s">
        <v>456</v>
      </c>
      <c r="DN504" s="183" t="s">
        <v>710</v>
      </c>
      <c r="DO504" s="182" t="s">
        <v>711</v>
      </c>
    </row>
    <row r="505" spans="5:119" x14ac:dyDescent="0.25">
      <c r="E505" s="179"/>
      <c r="F505" s="180"/>
      <c r="G505" s="179"/>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7"/>
      <c r="AI505" s="57"/>
      <c r="AJ505" s="57"/>
      <c r="AK505" s="57"/>
      <c r="AL505" s="57"/>
      <c r="AM505" s="57"/>
      <c r="AN505" s="57"/>
      <c r="AO505" s="57"/>
      <c r="AP505" s="57"/>
      <c r="AQ505" s="57"/>
      <c r="AR505" s="57"/>
      <c r="AS505" s="57"/>
      <c r="AT505" s="57"/>
      <c r="AU505" s="57"/>
      <c r="AV505" s="57"/>
      <c r="AW505" s="57"/>
      <c r="AX505" s="57"/>
      <c r="AY505" s="57"/>
      <c r="AZ505" s="57"/>
      <c r="BA505" s="57"/>
      <c r="BB505" s="57"/>
      <c r="BC505" s="57"/>
      <c r="BD505" s="57"/>
      <c r="BE505" s="57"/>
      <c r="BF505" s="57"/>
      <c r="BG505" s="57"/>
      <c r="BH505" s="57"/>
      <c r="BI505" s="57"/>
      <c r="BJ505" s="57"/>
      <c r="BK505" s="57"/>
      <c r="BL505" s="57"/>
      <c r="BM505" s="57"/>
      <c r="BN505" s="57"/>
      <c r="BO505" s="57"/>
      <c r="BP505" s="57"/>
      <c r="BQ505" s="57"/>
      <c r="BR505" s="57"/>
      <c r="BS505" s="57"/>
      <c r="BT505" s="57"/>
      <c r="BU505" s="57"/>
      <c r="BV505" s="57"/>
      <c r="BW505" s="57"/>
      <c r="BX505" s="57"/>
      <c r="BY505" s="57"/>
      <c r="BZ505" s="57"/>
      <c r="CA505" s="57"/>
      <c r="CB505" s="57"/>
      <c r="CC505" s="57"/>
      <c r="CD505" s="57"/>
      <c r="CE505" s="57"/>
      <c r="CF505" s="57"/>
      <c r="CG505" s="57"/>
      <c r="DL505" s="183" t="s">
        <v>705</v>
      </c>
      <c r="DM505" s="183" t="s">
        <v>457</v>
      </c>
      <c r="DN505" s="183" t="s">
        <v>710</v>
      </c>
      <c r="DO505" s="182" t="s">
        <v>711</v>
      </c>
    </row>
    <row r="506" spans="5:119" x14ac:dyDescent="0.25">
      <c r="E506" s="179"/>
      <c r="F506" s="180"/>
      <c r="G506" s="179"/>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7"/>
      <c r="AI506" s="57"/>
      <c r="AJ506" s="57"/>
      <c r="AK506" s="57"/>
      <c r="AL506" s="57"/>
      <c r="AM506" s="57"/>
      <c r="AN506" s="57"/>
      <c r="AO506" s="57"/>
      <c r="AP506" s="57"/>
      <c r="AQ506" s="57"/>
      <c r="AR506" s="57"/>
      <c r="AS506" s="57"/>
      <c r="AT506" s="57"/>
      <c r="AU506" s="57"/>
      <c r="AV506" s="57"/>
      <c r="AW506" s="57"/>
      <c r="AX506" s="57"/>
      <c r="AY506" s="57"/>
      <c r="AZ506" s="57"/>
      <c r="BA506" s="57"/>
      <c r="BB506" s="57"/>
      <c r="BC506" s="57"/>
      <c r="BD506" s="57"/>
      <c r="BE506" s="57"/>
      <c r="BF506" s="57"/>
      <c r="BG506" s="57"/>
      <c r="BH506" s="57"/>
      <c r="BI506" s="57"/>
      <c r="BJ506" s="57"/>
      <c r="BK506" s="57"/>
      <c r="BL506" s="57"/>
      <c r="BM506" s="57"/>
      <c r="BN506" s="57"/>
      <c r="BO506" s="57"/>
      <c r="BP506" s="57"/>
      <c r="BQ506" s="57"/>
      <c r="BR506" s="57"/>
      <c r="BS506" s="57"/>
      <c r="BT506" s="57"/>
      <c r="BU506" s="57"/>
      <c r="BV506" s="57"/>
      <c r="BW506" s="57"/>
      <c r="BX506" s="57"/>
      <c r="BY506" s="57"/>
      <c r="BZ506" s="57"/>
      <c r="CA506" s="57"/>
      <c r="CB506" s="57"/>
      <c r="CC506" s="57"/>
      <c r="CD506" s="57"/>
      <c r="CE506" s="57"/>
      <c r="CF506" s="57"/>
      <c r="CG506" s="57"/>
      <c r="DL506" s="183" t="s">
        <v>705</v>
      </c>
      <c r="DM506" s="183" t="s">
        <v>712</v>
      </c>
      <c r="DN506" s="183" t="s">
        <v>710</v>
      </c>
      <c r="DO506" s="182" t="s">
        <v>711</v>
      </c>
    </row>
    <row r="507" spans="5:119" x14ac:dyDescent="0.25">
      <c r="E507" s="179"/>
      <c r="F507" s="180"/>
      <c r="G507" s="179"/>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7"/>
      <c r="AI507" s="57"/>
      <c r="AJ507" s="57"/>
      <c r="AK507" s="57"/>
      <c r="AL507" s="57"/>
      <c r="AM507" s="57"/>
      <c r="AN507" s="57"/>
      <c r="AO507" s="57"/>
      <c r="AP507" s="57"/>
      <c r="AQ507" s="57"/>
      <c r="AR507" s="57"/>
      <c r="AS507" s="57"/>
      <c r="AT507" s="57"/>
      <c r="AU507" s="57"/>
      <c r="AV507" s="57"/>
      <c r="AW507" s="57"/>
      <c r="AX507" s="57"/>
      <c r="AY507" s="57"/>
      <c r="AZ507" s="57"/>
      <c r="BA507" s="57"/>
      <c r="BB507" s="57"/>
      <c r="BC507" s="57"/>
      <c r="BD507" s="57"/>
      <c r="BE507" s="57"/>
      <c r="BF507" s="57"/>
      <c r="BG507" s="57"/>
      <c r="BH507" s="57"/>
      <c r="BI507" s="57"/>
      <c r="BJ507" s="57"/>
      <c r="BK507" s="57"/>
      <c r="BL507" s="57"/>
      <c r="BM507" s="57"/>
      <c r="BN507" s="57"/>
      <c r="BO507" s="57"/>
      <c r="BP507" s="57"/>
      <c r="BQ507" s="57"/>
      <c r="BR507" s="57"/>
      <c r="BS507" s="57"/>
      <c r="BT507" s="57"/>
      <c r="BU507" s="57"/>
      <c r="BV507" s="57"/>
      <c r="BW507" s="57"/>
      <c r="BX507" s="57"/>
      <c r="BY507" s="57"/>
      <c r="BZ507" s="57"/>
      <c r="CA507" s="57"/>
      <c r="CB507" s="57"/>
      <c r="CC507" s="57"/>
      <c r="CD507" s="57"/>
      <c r="CE507" s="57"/>
      <c r="CF507" s="57"/>
      <c r="CG507" s="57"/>
      <c r="DL507" s="183" t="s">
        <v>705</v>
      </c>
      <c r="DM507" s="183" t="s">
        <v>458</v>
      </c>
      <c r="DN507" s="183" t="s">
        <v>710</v>
      </c>
      <c r="DO507" s="182" t="s">
        <v>711</v>
      </c>
    </row>
    <row r="508" spans="5:119" x14ac:dyDescent="0.25">
      <c r="E508" s="179"/>
      <c r="F508" s="180"/>
      <c r="G508" s="179"/>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7"/>
      <c r="AI508" s="57"/>
      <c r="AJ508" s="57"/>
      <c r="AK508" s="57"/>
      <c r="AL508" s="57"/>
      <c r="AM508" s="57"/>
      <c r="AN508" s="57"/>
      <c r="AO508" s="57"/>
      <c r="AP508" s="57"/>
      <c r="AQ508" s="57"/>
      <c r="AR508" s="57"/>
      <c r="AS508" s="57"/>
      <c r="AT508" s="57"/>
      <c r="AU508" s="57"/>
      <c r="AV508" s="57"/>
      <c r="AW508" s="57"/>
      <c r="AX508" s="57"/>
      <c r="AY508" s="57"/>
      <c r="AZ508" s="57"/>
      <c r="BA508" s="57"/>
      <c r="BB508" s="57"/>
      <c r="BC508" s="57"/>
      <c r="BD508" s="57"/>
      <c r="BE508" s="57"/>
      <c r="BF508" s="57"/>
      <c r="BG508" s="57"/>
      <c r="BH508" s="57"/>
      <c r="BI508" s="57"/>
      <c r="BJ508" s="57"/>
      <c r="BK508" s="57"/>
      <c r="BL508" s="57"/>
      <c r="BM508" s="57"/>
      <c r="BN508" s="57"/>
      <c r="BO508" s="57"/>
      <c r="BP508" s="57"/>
      <c r="BQ508" s="57"/>
      <c r="BR508" s="57"/>
      <c r="BS508" s="57"/>
      <c r="BT508" s="57"/>
      <c r="BU508" s="57"/>
      <c r="BV508" s="57"/>
      <c r="BW508" s="57"/>
      <c r="BX508" s="57"/>
      <c r="BY508" s="57"/>
      <c r="BZ508" s="57"/>
      <c r="CA508" s="57"/>
      <c r="CB508" s="57"/>
      <c r="CC508" s="57"/>
      <c r="CD508" s="57"/>
      <c r="CE508" s="57"/>
      <c r="CF508" s="57"/>
      <c r="CG508" s="57"/>
      <c r="DL508" s="183" t="s">
        <v>705</v>
      </c>
      <c r="DM508" s="183" t="s">
        <v>459</v>
      </c>
      <c r="DN508" s="183" t="s">
        <v>710</v>
      </c>
      <c r="DO508" s="182" t="s">
        <v>711</v>
      </c>
    </row>
    <row r="509" spans="5:119" x14ac:dyDescent="0.25">
      <c r="E509" s="179"/>
      <c r="F509" s="180"/>
      <c r="G509" s="179"/>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7"/>
      <c r="AI509" s="57"/>
      <c r="AJ509" s="57"/>
      <c r="AK509" s="57"/>
      <c r="AL509" s="57"/>
      <c r="AM509" s="57"/>
      <c r="AN509" s="57"/>
      <c r="AO509" s="57"/>
      <c r="AP509" s="57"/>
      <c r="AQ509" s="57"/>
      <c r="AR509" s="57"/>
      <c r="AS509" s="57"/>
      <c r="AT509" s="57"/>
      <c r="AU509" s="57"/>
      <c r="AV509" s="57"/>
      <c r="AW509" s="57"/>
      <c r="AX509" s="57"/>
      <c r="AY509" s="57"/>
      <c r="AZ509" s="57"/>
      <c r="BA509" s="57"/>
      <c r="BB509" s="57"/>
      <c r="BC509" s="57"/>
      <c r="BD509" s="57"/>
      <c r="BE509" s="57"/>
      <c r="BF509" s="57"/>
      <c r="BG509" s="57"/>
      <c r="BH509" s="57"/>
      <c r="BI509" s="57"/>
      <c r="BJ509" s="57"/>
      <c r="BK509" s="57"/>
      <c r="BL509" s="57"/>
      <c r="BM509" s="57"/>
      <c r="BN509" s="57"/>
      <c r="BO509" s="57"/>
      <c r="BP509" s="57"/>
      <c r="BQ509" s="57"/>
      <c r="BR509" s="57"/>
      <c r="BS509" s="57"/>
      <c r="BT509" s="57"/>
      <c r="BU509" s="57"/>
      <c r="BV509" s="57"/>
      <c r="BW509" s="57"/>
      <c r="BX509" s="57"/>
      <c r="BY509" s="57"/>
      <c r="BZ509" s="57"/>
      <c r="CA509" s="57"/>
      <c r="CB509" s="57"/>
      <c r="CC509" s="57"/>
      <c r="CD509" s="57"/>
      <c r="CE509" s="57"/>
      <c r="CF509" s="57"/>
      <c r="CG509" s="57"/>
      <c r="DL509" s="183" t="s">
        <v>705</v>
      </c>
      <c r="DM509" s="183" t="s">
        <v>463</v>
      </c>
      <c r="DN509" s="183" t="s">
        <v>713</v>
      </c>
      <c r="DO509" s="182" t="s">
        <v>714</v>
      </c>
    </row>
    <row r="510" spans="5:119" x14ac:dyDescent="0.25">
      <c r="E510" s="179"/>
      <c r="F510" s="180"/>
      <c r="G510" s="179"/>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7"/>
      <c r="AI510" s="57"/>
      <c r="AJ510" s="57"/>
      <c r="AK510" s="57"/>
      <c r="AL510" s="57"/>
      <c r="AM510" s="57"/>
      <c r="AN510" s="57"/>
      <c r="AO510" s="57"/>
      <c r="AP510" s="57"/>
      <c r="AQ510" s="57"/>
      <c r="AR510" s="57"/>
      <c r="AS510" s="57"/>
      <c r="AT510" s="57"/>
      <c r="AU510" s="57"/>
      <c r="AV510" s="57"/>
      <c r="AW510" s="57"/>
      <c r="AX510" s="57"/>
      <c r="AY510" s="57"/>
      <c r="AZ510" s="57"/>
      <c r="BA510" s="57"/>
      <c r="BB510" s="57"/>
      <c r="BC510" s="57"/>
      <c r="BD510" s="57"/>
      <c r="BE510" s="57"/>
      <c r="BF510" s="57"/>
      <c r="BG510" s="57"/>
      <c r="BH510" s="57"/>
      <c r="BI510" s="57"/>
      <c r="BJ510" s="57"/>
      <c r="BK510" s="57"/>
      <c r="BL510" s="57"/>
      <c r="BM510" s="57"/>
      <c r="BN510" s="57"/>
      <c r="BO510" s="57"/>
      <c r="BP510" s="57"/>
      <c r="BQ510" s="57"/>
      <c r="BR510" s="57"/>
      <c r="BS510" s="57"/>
      <c r="BT510" s="57"/>
      <c r="BU510" s="57"/>
      <c r="BV510" s="57"/>
      <c r="BW510" s="57"/>
      <c r="BX510" s="57"/>
      <c r="BY510" s="57"/>
      <c r="BZ510" s="57"/>
      <c r="CA510" s="57"/>
      <c r="CB510" s="57"/>
      <c r="CC510" s="57"/>
      <c r="CD510" s="57"/>
      <c r="CE510" s="57"/>
      <c r="CF510" s="57"/>
      <c r="CG510" s="57"/>
      <c r="DL510" s="183" t="s">
        <v>705</v>
      </c>
      <c r="DM510" s="183" t="s">
        <v>464</v>
      </c>
      <c r="DN510" s="183" t="s">
        <v>713</v>
      </c>
      <c r="DO510" s="182" t="s">
        <v>714</v>
      </c>
    </row>
    <row r="511" spans="5:119" x14ac:dyDescent="0.25">
      <c r="E511" s="179"/>
      <c r="F511" s="180"/>
      <c r="G511" s="179"/>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7"/>
      <c r="AI511" s="57"/>
      <c r="AJ511" s="57"/>
      <c r="AK511" s="57"/>
      <c r="AL511" s="57"/>
      <c r="AM511" s="57"/>
      <c r="AN511" s="57"/>
      <c r="AO511" s="57"/>
      <c r="AP511" s="57"/>
      <c r="AQ511" s="57"/>
      <c r="AR511" s="57"/>
      <c r="AS511" s="57"/>
      <c r="AT511" s="57"/>
      <c r="AU511" s="57"/>
      <c r="AV511" s="57"/>
      <c r="AW511" s="57"/>
      <c r="AX511" s="57"/>
      <c r="AY511" s="57"/>
      <c r="AZ511" s="57"/>
      <c r="BA511" s="57"/>
      <c r="BB511" s="57"/>
      <c r="BC511" s="57"/>
      <c r="BD511" s="57"/>
      <c r="BE511" s="57"/>
      <c r="BF511" s="57"/>
      <c r="BG511" s="57"/>
      <c r="BH511" s="57"/>
      <c r="BI511" s="57"/>
      <c r="BJ511" s="57"/>
      <c r="BK511" s="57"/>
      <c r="BL511" s="57"/>
      <c r="BM511" s="57"/>
      <c r="BN511" s="57"/>
      <c r="BO511" s="57"/>
      <c r="BP511" s="57"/>
      <c r="BQ511" s="57"/>
      <c r="BR511" s="57"/>
      <c r="BS511" s="57"/>
      <c r="BT511" s="57"/>
      <c r="BU511" s="57"/>
      <c r="BV511" s="57"/>
      <c r="BW511" s="57"/>
      <c r="BX511" s="57"/>
      <c r="BY511" s="57"/>
      <c r="BZ511" s="57"/>
      <c r="CA511" s="57"/>
      <c r="CB511" s="57"/>
      <c r="CC511" s="57"/>
      <c r="CD511" s="57"/>
      <c r="CE511" s="57"/>
      <c r="CF511" s="57"/>
      <c r="CG511" s="57"/>
      <c r="DL511" s="183" t="s">
        <v>705</v>
      </c>
      <c r="DM511" s="183" t="s">
        <v>465</v>
      </c>
      <c r="DN511" s="183" t="s">
        <v>713</v>
      </c>
      <c r="DO511" s="182" t="s">
        <v>714</v>
      </c>
    </row>
    <row r="512" spans="5:119" x14ac:dyDescent="0.25">
      <c r="DL512" s="183" t="s">
        <v>705</v>
      </c>
      <c r="DM512" s="183" t="s">
        <v>466</v>
      </c>
      <c r="DN512" s="183" t="s">
        <v>713</v>
      </c>
      <c r="DO512" s="182" t="s">
        <v>714</v>
      </c>
    </row>
    <row r="513" spans="116:123" x14ac:dyDescent="0.25">
      <c r="DL513" s="183" t="s">
        <v>705</v>
      </c>
      <c r="DM513" s="183" t="s">
        <v>467</v>
      </c>
      <c r="DN513" s="183" t="s">
        <v>713</v>
      </c>
      <c r="DO513" s="182" t="s">
        <v>714</v>
      </c>
    </row>
    <row r="514" spans="116:123" x14ac:dyDescent="0.25">
      <c r="DL514" s="183" t="s">
        <v>705</v>
      </c>
      <c r="DM514" s="183" t="s">
        <v>468</v>
      </c>
      <c r="DN514" s="183" t="s">
        <v>713</v>
      </c>
      <c r="DO514" s="182" t="s">
        <v>714</v>
      </c>
    </row>
    <row r="515" spans="116:123" x14ac:dyDescent="0.25">
      <c r="DL515" s="183" t="s">
        <v>705</v>
      </c>
      <c r="DM515" s="183" t="s">
        <v>469</v>
      </c>
      <c r="DN515" s="183" t="s">
        <v>713</v>
      </c>
      <c r="DO515" s="182" t="s">
        <v>714</v>
      </c>
    </row>
    <row r="516" spans="116:123" x14ac:dyDescent="0.25">
      <c r="DL516" s="183" t="s">
        <v>705</v>
      </c>
      <c r="DM516" s="183" t="s">
        <v>470</v>
      </c>
      <c r="DN516" s="183" t="s">
        <v>713</v>
      </c>
      <c r="DO516" s="182" t="s">
        <v>714</v>
      </c>
    </row>
    <row r="517" spans="116:123" x14ac:dyDescent="0.25">
      <c r="DL517" s="183" t="s">
        <v>705</v>
      </c>
      <c r="DM517" s="183" t="s">
        <v>471</v>
      </c>
      <c r="DN517" s="183" t="s">
        <v>713</v>
      </c>
      <c r="DO517" s="182" t="s">
        <v>714</v>
      </c>
    </row>
    <row r="518" spans="116:123" x14ac:dyDescent="0.25">
      <c r="DL518" s="183" t="s">
        <v>705</v>
      </c>
      <c r="DM518" s="183" t="s">
        <v>477</v>
      </c>
      <c r="DN518" s="183" t="s">
        <v>706</v>
      </c>
      <c r="DO518" s="182" t="s">
        <v>707</v>
      </c>
    </row>
    <row r="519" spans="116:123" x14ac:dyDescent="0.25">
      <c r="DL519" s="183" t="s">
        <v>705</v>
      </c>
      <c r="DM519" s="183" t="s">
        <v>479</v>
      </c>
      <c r="DN519" s="183" t="s">
        <v>706</v>
      </c>
      <c r="DO519" s="182" t="s">
        <v>707</v>
      </c>
    </row>
    <row r="520" spans="116:123" x14ac:dyDescent="0.25">
      <c r="DL520" s="183" t="s">
        <v>705</v>
      </c>
      <c r="DM520" s="183" t="s">
        <v>480</v>
      </c>
      <c r="DN520" s="183" t="s">
        <v>706</v>
      </c>
      <c r="DO520" s="182" t="s">
        <v>707</v>
      </c>
    </row>
    <row r="521" spans="116:123" x14ac:dyDescent="0.25">
      <c r="DL521" s="183" t="s">
        <v>705</v>
      </c>
      <c r="DM521" s="183" t="s">
        <v>481</v>
      </c>
      <c r="DN521" s="183" t="s">
        <v>706</v>
      </c>
      <c r="DO521" s="182" t="s">
        <v>707</v>
      </c>
    </row>
    <row r="522" spans="116:123" x14ac:dyDescent="0.25">
      <c r="DL522" s="183" t="s">
        <v>705</v>
      </c>
      <c r="DM522" s="183" t="s">
        <v>490</v>
      </c>
      <c r="DN522" s="183" t="s">
        <v>708</v>
      </c>
      <c r="DO522" s="182" t="s">
        <v>709</v>
      </c>
    </row>
    <row r="523" spans="116:123" x14ac:dyDescent="0.25">
      <c r="DP523" s="183" t="s">
        <v>705</v>
      </c>
      <c r="DQ523" s="183" t="s">
        <v>453</v>
      </c>
      <c r="DR523" s="183" t="s">
        <v>710</v>
      </c>
      <c r="DS523" s="182" t="s">
        <v>711</v>
      </c>
    </row>
    <row r="524" spans="116:123" x14ac:dyDescent="0.25">
      <c r="DP524" s="183" t="s">
        <v>705</v>
      </c>
      <c r="DQ524" s="183" t="s">
        <v>454</v>
      </c>
      <c r="DR524" s="183" t="s">
        <v>710</v>
      </c>
      <c r="DS524" s="182" t="s">
        <v>711</v>
      </c>
    </row>
    <row r="525" spans="116:123" x14ac:dyDescent="0.25">
      <c r="DP525" s="183" t="s">
        <v>705</v>
      </c>
      <c r="DQ525" s="183" t="s">
        <v>455</v>
      </c>
      <c r="DR525" s="183" t="s">
        <v>710</v>
      </c>
      <c r="DS525" s="182" t="s">
        <v>711</v>
      </c>
    </row>
    <row r="526" spans="116:123" x14ac:dyDescent="0.25">
      <c r="DP526" s="183" t="s">
        <v>705</v>
      </c>
      <c r="DQ526" s="183" t="s">
        <v>456</v>
      </c>
      <c r="DR526" s="183" t="s">
        <v>710</v>
      </c>
      <c r="DS526" s="182" t="s">
        <v>711</v>
      </c>
    </row>
    <row r="527" spans="116:123" x14ac:dyDescent="0.25">
      <c r="DP527" s="183" t="s">
        <v>705</v>
      </c>
      <c r="DQ527" s="183" t="s">
        <v>457</v>
      </c>
      <c r="DR527" s="183" t="s">
        <v>710</v>
      </c>
      <c r="DS527" s="182" t="s">
        <v>711</v>
      </c>
    </row>
    <row r="528" spans="116:123" x14ac:dyDescent="0.25">
      <c r="DP528" s="183" t="s">
        <v>705</v>
      </c>
      <c r="DQ528" s="183" t="s">
        <v>712</v>
      </c>
      <c r="DR528" s="183" t="s">
        <v>710</v>
      </c>
      <c r="DS528" s="182" t="s">
        <v>711</v>
      </c>
    </row>
    <row r="529" spans="120:123" x14ac:dyDescent="0.25">
      <c r="DP529" s="183" t="s">
        <v>705</v>
      </c>
      <c r="DQ529" s="183" t="s">
        <v>458</v>
      </c>
      <c r="DR529" s="183" t="s">
        <v>710</v>
      </c>
      <c r="DS529" s="182" t="s">
        <v>711</v>
      </c>
    </row>
    <row r="530" spans="120:123" x14ac:dyDescent="0.25">
      <c r="DP530" s="183" t="s">
        <v>705</v>
      </c>
      <c r="DQ530" s="183" t="s">
        <v>459</v>
      </c>
      <c r="DR530" s="183" t="s">
        <v>710</v>
      </c>
      <c r="DS530" s="182" t="s">
        <v>711</v>
      </c>
    </row>
    <row r="531" spans="120:123" x14ac:dyDescent="0.25">
      <c r="DP531" s="183" t="s">
        <v>705</v>
      </c>
      <c r="DQ531" s="183" t="s">
        <v>463</v>
      </c>
      <c r="DR531" s="183" t="s">
        <v>713</v>
      </c>
      <c r="DS531" s="182" t="s">
        <v>714</v>
      </c>
    </row>
    <row r="532" spans="120:123" x14ac:dyDescent="0.25">
      <c r="DP532" s="183" t="s">
        <v>705</v>
      </c>
      <c r="DQ532" s="183" t="s">
        <v>464</v>
      </c>
      <c r="DR532" s="183" t="s">
        <v>713</v>
      </c>
      <c r="DS532" s="182" t="s">
        <v>714</v>
      </c>
    </row>
    <row r="533" spans="120:123" x14ac:dyDescent="0.25">
      <c r="DP533" s="183" t="s">
        <v>705</v>
      </c>
      <c r="DQ533" s="183" t="s">
        <v>465</v>
      </c>
      <c r="DR533" s="183" t="s">
        <v>713</v>
      </c>
      <c r="DS533" s="182" t="s">
        <v>714</v>
      </c>
    </row>
    <row r="534" spans="120:123" x14ac:dyDescent="0.25">
      <c r="DP534" s="183" t="s">
        <v>705</v>
      </c>
      <c r="DQ534" s="183" t="s">
        <v>466</v>
      </c>
      <c r="DR534" s="183" t="s">
        <v>713</v>
      </c>
      <c r="DS534" s="182" t="s">
        <v>714</v>
      </c>
    </row>
    <row r="535" spans="120:123" x14ac:dyDescent="0.25">
      <c r="DP535" s="183" t="s">
        <v>705</v>
      </c>
      <c r="DQ535" s="183" t="s">
        <v>467</v>
      </c>
      <c r="DR535" s="183" t="s">
        <v>713</v>
      </c>
      <c r="DS535" s="182" t="s">
        <v>714</v>
      </c>
    </row>
    <row r="536" spans="120:123" x14ac:dyDescent="0.25">
      <c r="DP536" s="183" t="s">
        <v>705</v>
      </c>
      <c r="DQ536" s="183" t="s">
        <v>468</v>
      </c>
      <c r="DR536" s="183" t="s">
        <v>713</v>
      </c>
      <c r="DS536" s="182" t="s">
        <v>714</v>
      </c>
    </row>
    <row r="537" spans="120:123" x14ac:dyDescent="0.25">
      <c r="DP537" s="183" t="s">
        <v>705</v>
      </c>
      <c r="DQ537" s="183" t="s">
        <v>469</v>
      </c>
      <c r="DR537" s="183" t="s">
        <v>713</v>
      </c>
      <c r="DS537" s="182" t="s">
        <v>714</v>
      </c>
    </row>
    <row r="538" spans="120:123" x14ac:dyDescent="0.25">
      <c r="DP538" s="183" t="s">
        <v>705</v>
      </c>
      <c r="DQ538" s="183" t="s">
        <v>470</v>
      </c>
      <c r="DR538" s="183" t="s">
        <v>713</v>
      </c>
      <c r="DS538" s="182" t="s">
        <v>714</v>
      </c>
    </row>
    <row r="539" spans="120:123" x14ac:dyDescent="0.25">
      <c r="DP539" s="183" t="s">
        <v>705</v>
      </c>
      <c r="DQ539" s="183" t="s">
        <v>471</v>
      </c>
      <c r="DR539" s="183" t="s">
        <v>713</v>
      </c>
      <c r="DS539" s="182" t="s">
        <v>714</v>
      </c>
    </row>
    <row r="540" spans="120:123" x14ac:dyDescent="0.25">
      <c r="DP540" s="183" t="s">
        <v>705</v>
      </c>
      <c r="DQ540" s="183" t="s">
        <v>477</v>
      </c>
      <c r="DR540" s="183" t="s">
        <v>706</v>
      </c>
      <c r="DS540" s="182" t="s">
        <v>707</v>
      </c>
    </row>
    <row r="541" spans="120:123" x14ac:dyDescent="0.25">
      <c r="DP541" s="183" t="s">
        <v>705</v>
      </c>
      <c r="DQ541" s="183" t="s">
        <v>479</v>
      </c>
      <c r="DR541" s="183" t="s">
        <v>706</v>
      </c>
      <c r="DS541" s="182" t="s">
        <v>707</v>
      </c>
    </row>
    <row r="542" spans="120:123" x14ac:dyDescent="0.25">
      <c r="DP542" s="183" t="s">
        <v>705</v>
      </c>
      <c r="DQ542" s="183" t="s">
        <v>480</v>
      </c>
      <c r="DR542" s="183" t="s">
        <v>706</v>
      </c>
      <c r="DS542" s="182" t="s">
        <v>707</v>
      </c>
    </row>
    <row r="543" spans="120:123" x14ac:dyDescent="0.25">
      <c r="DP543" s="183" t="s">
        <v>705</v>
      </c>
      <c r="DQ543" s="183" t="s">
        <v>481</v>
      </c>
      <c r="DR543" s="183" t="s">
        <v>706</v>
      </c>
      <c r="DS543" s="182" t="s">
        <v>707</v>
      </c>
    </row>
    <row r="544" spans="120:123" x14ac:dyDescent="0.25">
      <c r="DP544" s="183" t="s">
        <v>705</v>
      </c>
      <c r="DQ544" s="183" t="s">
        <v>490</v>
      </c>
      <c r="DR544" s="183" t="s">
        <v>708</v>
      </c>
      <c r="DS544" s="182" t="s">
        <v>709</v>
      </c>
    </row>
    <row r="545" spans="124:127" x14ac:dyDescent="0.25">
      <c r="DT545" s="183" t="s">
        <v>705</v>
      </c>
      <c r="DU545" s="183" t="s">
        <v>453</v>
      </c>
      <c r="DV545" s="183" t="s">
        <v>710</v>
      </c>
      <c r="DW545" s="182" t="s">
        <v>711</v>
      </c>
    </row>
    <row r="546" spans="124:127" x14ac:dyDescent="0.25">
      <c r="DT546" s="183" t="s">
        <v>705</v>
      </c>
      <c r="DU546" s="183" t="s">
        <v>454</v>
      </c>
      <c r="DV546" s="183" t="s">
        <v>710</v>
      </c>
      <c r="DW546" s="182" t="s">
        <v>711</v>
      </c>
    </row>
    <row r="547" spans="124:127" x14ac:dyDescent="0.25">
      <c r="DT547" s="183" t="s">
        <v>705</v>
      </c>
      <c r="DU547" s="183" t="s">
        <v>455</v>
      </c>
      <c r="DV547" s="183" t="s">
        <v>710</v>
      </c>
      <c r="DW547" s="182" t="s">
        <v>711</v>
      </c>
    </row>
    <row r="548" spans="124:127" x14ac:dyDescent="0.25">
      <c r="DT548" s="183" t="s">
        <v>705</v>
      </c>
      <c r="DU548" s="183" t="s">
        <v>456</v>
      </c>
      <c r="DV548" s="183" t="s">
        <v>710</v>
      </c>
      <c r="DW548" s="182" t="s">
        <v>711</v>
      </c>
    </row>
    <row r="549" spans="124:127" x14ac:dyDescent="0.25">
      <c r="DT549" s="183" t="s">
        <v>705</v>
      </c>
      <c r="DU549" s="183" t="s">
        <v>457</v>
      </c>
      <c r="DV549" s="183" t="s">
        <v>710</v>
      </c>
      <c r="DW549" s="182" t="s">
        <v>711</v>
      </c>
    </row>
    <row r="550" spans="124:127" x14ac:dyDescent="0.25">
      <c r="DT550" s="183" t="s">
        <v>705</v>
      </c>
      <c r="DU550" s="183" t="s">
        <v>712</v>
      </c>
      <c r="DV550" s="183" t="s">
        <v>710</v>
      </c>
      <c r="DW550" s="182" t="s">
        <v>711</v>
      </c>
    </row>
    <row r="551" spans="124:127" x14ac:dyDescent="0.25">
      <c r="DT551" s="183" t="s">
        <v>705</v>
      </c>
      <c r="DU551" s="183" t="s">
        <v>458</v>
      </c>
      <c r="DV551" s="183" t="s">
        <v>710</v>
      </c>
      <c r="DW551" s="182" t="s">
        <v>711</v>
      </c>
    </row>
    <row r="552" spans="124:127" x14ac:dyDescent="0.25">
      <c r="DT552" s="183" t="s">
        <v>705</v>
      </c>
      <c r="DU552" s="183" t="s">
        <v>459</v>
      </c>
      <c r="DV552" s="183" t="s">
        <v>710</v>
      </c>
      <c r="DW552" s="182" t="s">
        <v>711</v>
      </c>
    </row>
    <row r="553" spans="124:127" x14ac:dyDescent="0.25">
      <c r="DT553" s="183" t="s">
        <v>705</v>
      </c>
      <c r="DU553" s="183" t="s">
        <v>463</v>
      </c>
      <c r="DV553" s="183" t="s">
        <v>713</v>
      </c>
      <c r="DW553" s="182" t="s">
        <v>714</v>
      </c>
    </row>
    <row r="554" spans="124:127" x14ac:dyDescent="0.25">
      <c r="DT554" s="183" t="s">
        <v>705</v>
      </c>
      <c r="DU554" s="183" t="s">
        <v>464</v>
      </c>
      <c r="DV554" s="183" t="s">
        <v>713</v>
      </c>
      <c r="DW554" s="182" t="s">
        <v>714</v>
      </c>
    </row>
    <row r="555" spans="124:127" x14ac:dyDescent="0.25">
      <c r="DT555" s="183" t="s">
        <v>705</v>
      </c>
      <c r="DU555" s="183" t="s">
        <v>465</v>
      </c>
      <c r="DV555" s="183" t="s">
        <v>713</v>
      </c>
      <c r="DW555" s="182" t="s">
        <v>714</v>
      </c>
    </row>
    <row r="556" spans="124:127" x14ac:dyDescent="0.25">
      <c r="DT556" s="183" t="s">
        <v>705</v>
      </c>
      <c r="DU556" s="183" t="s">
        <v>466</v>
      </c>
      <c r="DV556" s="183" t="s">
        <v>713</v>
      </c>
      <c r="DW556" s="182" t="s">
        <v>714</v>
      </c>
    </row>
    <row r="557" spans="124:127" x14ac:dyDescent="0.25">
      <c r="DT557" s="183" t="s">
        <v>705</v>
      </c>
      <c r="DU557" s="183" t="s">
        <v>467</v>
      </c>
      <c r="DV557" s="183" t="s">
        <v>713</v>
      </c>
      <c r="DW557" s="182" t="s">
        <v>714</v>
      </c>
    </row>
    <row r="558" spans="124:127" x14ac:dyDescent="0.25">
      <c r="DT558" s="183" t="s">
        <v>705</v>
      </c>
      <c r="DU558" s="183" t="s">
        <v>468</v>
      </c>
      <c r="DV558" s="183" t="s">
        <v>713</v>
      </c>
      <c r="DW558" s="182" t="s">
        <v>714</v>
      </c>
    </row>
    <row r="559" spans="124:127" x14ac:dyDescent="0.25">
      <c r="DT559" s="183" t="s">
        <v>705</v>
      </c>
      <c r="DU559" s="183" t="s">
        <v>469</v>
      </c>
      <c r="DV559" s="183" t="s">
        <v>713</v>
      </c>
      <c r="DW559" s="182" t="s">
        <v>714</v>
      </c>
    </row>
    <row r="560" spans="124:127" x14ac:dyDescent="0.25">
      <c r="DT560" s="183" t="s">
        <v>705</v>
      </c>
      <c r="DU560" s="183" t="s">
        <v>470</v>
      </c>
      <c r="DV560" s="183" t="s">
        <v>713</v>
      </c>
      <c r="DW560" s="182" t="s">
        <v>714</v>
      </c>
    </row>
    <row r="561" spans="124:131" x14ac:dyDescent="0.25">
      <c r="DT561" s="183" t="s">
        <v>705</v>
      </c>
      <c r="DU561" s="183" t="s">
        <v>471</v>
      </c>
      <c r="DV561" s="183" t="s">
        <v>713</v>
      </c>
      <c r="DW561" s="182" t="s">
        <v>714</v>
      </c>
    </row>
    <row r="562" spans="124:131" x14ac:dyDescent="0.25">
      <c r="DT562" s="183" t="s">
        <v>705</v>
      </c>
      <c r="DU562" s="183" t="s">
        <v>477</v>
      </c>
      <c r="DV562" s="183" t="s">
        <v>706</v>
      </c>
      <c r="DW562" s="182" t="s">
        <v>707</v>
      </c>
    </row>
    <row r="563" spans="124:131" x14ac:dyDescent="0.25">
      <c r="DT563" s="183" t="s">
        <v>705</v>
      </c>
      <c r="DU563" s="183" t="s">
        <v>479</v>
      </c>
      <c r="DV563" s="183" t="s">
        <v>706</v>
      </c>
      <c r="DW563" s="182" t="s">
        <v>707</v>
      </c>
    </row>
    <row r="564" spans="124:131" x14ac:dyDescent="0.25">
      <c r="DT564" s="183" t="s">
        <v>705</v>
      </c>
      <c r="DU564" s="183" t="s">
        <v>480</v>
      </c>
      <c r="DV564" s="183" t="s">
        <v>706</v>
      </c>
      <c r="DW564" s="182" t="s">
        <v>707</v>
      </c>
    </row>
    <row r="565" spans="124:131" x14ac:dyDescent="0.25">
      <c r="DT565" s="183" t="s">
        <v>705</v>
      </c>
      <c r="DU565" s="183" t="s">
        <v>481</v>
      </c>
      <c r="DV565" s="183" t="s">
        <v>706</v>
      </c>
      <c r="DW565" s="182" t="s">
        <v>707</v>
      </c>
    </row>
    <row r="566" spans="124:131" x14ac:dyDescent="0.25">
      <c r="DT566" s="183" t="s">
        <v>705</v>
      </c>
      <c r="DU566" s="183" t="s">
        <v>490</v>
      </c>
      <c r="DV566" s="183" t="s">
        <v>708</v>
      </c>
      <c r="DW566" s="182" t="s">
        <v>709</v>
      </c>
    </row>
    <row r="567" spans="124:131" x14ac:dyDescent="0.25">
      <c r="DX567" s="183" t="s">
        <v>705</v>
      </c>
      <c r="DY567" s="183" t="s">
        <v>453</v>
      </c>
      <c r="DZ567" s="183" t="s">
        <v>710</v>
      </c>
      <c r="EA567" s="182" t="s">
        <v>711</v>
      </c>
    </row>
    <row r="568" spans="124:131" x14ac:dyDescent="0.25">
      <c r="DX568" s="183" t="s">
        <v>705</v>
      </c>
      <c r="DY568" s="183" t="s">
        <v>454</v>
      </c>
      <c r="DZ568" s="183" t="s">
        <v>710</v>
      </c>
      <c r="EA568" s="182" t="s">
        <v>711</v>
      </c>
    </row>
    <row r="569" spans="124:131" x14ac:dyDescent="0.25">
      <c r="DX569" s="183" t="s">
        <v>705</v>
      </c>
      <c r="DY569" s="183" t="s">
        <v>455</v>
      </c>
      <c r="DZ569" s="183" t="s">
        <v>710</v>
      </c>
      <c r="EA569" s="182" t="s">
        <v>711</v>
      </c>
    </row>
    <row r="570" spans="124:131" x14ac:dyDescent="0.25">
      <c r="DX570" s="183" t="s">
        <v>705</v>
      </c>
      <c r="DY570" s="183" t="s">
        <v>456</v>
      </c>
      <c r="DZ570" s="183" t="s">
        <v>710</v>
      </c>
      <c r="EA570" s="182" t="s">
        <v>711</v>
      </c>
    </row>
    <row r="571" spans="124:131" x14ac:dyDescent="0.25">
      <c r="DX571" s="183" t="s">
        <v>705</v>
      </c>
      <c r="DY571" s="183" t="s">
        <v>457</v>
      </c>
      <c r="DZ571" s="183" t="s">
        <v>710</v>
      </c>
      <c r="EA571" s="182" t="s">
        <v>711</v>
      </c>
    </row>
    <row r="572" spans="124:131" x14ac:dyDescent="0.25">
      <c r="DX572" s="183" t="s">
        <v>705</v>
      </c>
      <c r="DY572" s="183" t="s">
        <v>712</v>
      </c>
      <c r="DZ572" s="183" t="s">
        <v>710</v>
      </c>
      <c r="EA572" s="182" t="s">
        <v>711</v>
      </c>
    </row>
    <row r="573" spans="124:131" x14ac:dyDescent="0.25">
      <c r="DX573" s="183" t="s">
        <v>705</v>
      </c>
      <c r="DY573" s="183" t="s">
        <v>458</v>
      </c>
      <c r="DZ573" s="183" t="s">
        <v>710</v>
      </c>
      <c r="EA573" s="182" t="s">
        <v>711</v>
      </c>
    </row>
    <row r="574" spans="124:131" x14ac:dyDescent="0.25">
      <c r="DX574" s="183" t="s">
        <v>705</v>
      </c>
      <c r="DY574" s="183" t="s">
        <v>459</v>
      </c>
      <c r="DZ574" s="183" t="s">
        <v>710</v>
      </c>
      <c r="EA574" s="182" t="s">
        <v>711</v>
      </c>
    </row>
    <row r="575" spans="124:131" x14ac:dyDescent="0.25">
      <c r="DX575" s="183" t="s">
        <v>705</v>
      </c>
      <c r="DY575" s="183" t="s">
        <v>463</v>
      </c>
      <c r="DZ575" s="183" t="s">
        <v>713</v>
      </c>
      <c r="EA575" s="182" t="s">
        <v>714</v>
      </c>
    </row>
    <row r="576" spans="124:131" x14ac:dyDescent="0.25">
      <c r="DX576" s="183" t="s">
        <v>705</v>
      </c>
      <c r="DY576" s="183" t="s">
        <v>464</v>
      </c>
      <c r="DZ576" s="183" t="s">
        <v>713</v>
      </c>
      <c r="EA576" s="182" t="s">
        <v>714</v>
      </c>
    </row>
    <row r="577" spans="128:135" x14ac:dyDescent="0.25">
      <c r="DX577" s="183" t="s">
        <v>705</v>
      </c>
      <c r="DY577" s="183" t="s">
        <v>465</v>
      </c>
      <c r="DZ577" s="183" t="s">
        <v>713</v>
      </c>
      <c r="EA577" s="182" t="s">
        <v>714</v>
      </c>
    </row>
    <row r="578" spans="128:135" x14ac:dyDescent="0.25">
      <c r="DX578" s="183" t="s">
        <v>705</v>
      </c>
      <c r="DY578" s="183" t="s">
        <v>466</v>
      </c>
      <c r="DZ578" s="183" t="s">
        <v>713</v>
      </c>
      <c r="EA578" s="182" t="s">
        <v>714</v>
      </c>
    </row>
    <row r="579" spans="128:135" x14ac:dyDescent="0.25">
      <c r="DX579" s="183" t="s">
        <v>705</v>
      </c>
      <c r="DY579" s="183" t="s">
        <v>467</v>
      </c>
      <c r="DZ579" s="183" t="s">
        <v>713</v>
      </c>
      <c r="EA579" s="182" t="s">
        <v>714</v>
      </c>
    </row>
    <row r="580" spans="128:135" x14ac:dyDescent="0.25">
      <c r="DX580" s="183" t="s">
        <v>705</v>
      </c>
      <c r="DY580" s="183" t="s">
        <v>468</v>
      </c>
      <c r="DZ580" s="183" t="s">
        <v>713</v>
      </c>
      <c r="EA580" s="182" t="s">
        <v>714</v>
      </c>
    </row>
    <row r="581" spans="128:135" x14ac:dyDescent="0.25">
      <c r="DX581" s="183" t="s">
        <v>705</v>
      </c>
      <c r="DY581" s="183" t="s">
        <v>469</v>
      </c>
      <c r="DZ581" s="183" t="s">
        <v>713</v>
      </c>
      <c r="EA581" s="182" t="s">
        <v>714</v>
      </c>
    </row>
    <row r="582" spans="128:135" x14ac:dyDescent="0.25">
      <c r="DX582" s="183" t="s">
        <v>705</v>
      </c>
      <c r="DY582" s="183" t="s">
        <v>470</v>
      </c>
      <c r="DZ582" s="183" t="s">
        <v>713</v>
      </c>
      <c r="EA582" s="182" t="s">
        <v>714</v>
      </c>
    </row>
    <row r="583" spans="128:135" x14ac:dyDescent="0.25">
      <c r="DX583" s="183" t="s">
        <v>705</v>
      </c>
      <c r="DY583" s="183" t="s">
        <v>471</v>
      </c>
      <c r="DZ583" s="183" t="s">
        <v>713</v>
      </c>
      <c r="EA583" s="182" t="s">
        <v>714</v>
      </c>
    </row>
    <row r="584" spans="128:135" x14ac:dyDescent="0.25">
      <c r="DX584" s="183" t="s">
        <v>705</v>
      </c>
      <c r="DY584" s="183" t="s">
        <v>477</v>
      </c>
      <c r="DZ584" s="183" t="s">
        <v>706</v>
      </c>
      <c r="EA584" s="182" t="s">
        <v>707</v>
      </c>
    </row>
    <row r="585" spans="128:135" x14ac:dyDescent="0.25">
      <c r="DX585" s="183" t="s">
        <v>705</v>
      </c>
      <c r="DY585" s="183" t="s">
        <v>479</v>
      </c>
      <c r="DZ585" s="183" t="s">
        <v>706</v>
      </c>
      <c r="EA585" s="182" t="s">
        <v>707</v>
      </c>
    </row>
    <row r="586" spans="128:135" x14ac:dyDescent="0.25">
      <c r="DX586" s="183" t="s">
        <v>705</v>
      </c>
      <c r="DY586" s="183" t="s">
        <v>480</v>
      </c>
      <c r="DZ586" s="183" t="s">
        <v>706</v>
      </c>
      <c r="EA586" s="182" t="s">
        <v>707</v>
      </c>
    </row>
    <row r="587" spans="128:135" x14ac:dyDescent="0.25">
      <c r="DX587" s="183" t="s">
        <v>705</v>
      </c>
      <c r="DY587" s="183" t="s">
        <v>481</v>
      </c>
      <c r="DZ587" s="183" t="s">
        <v>706</v>
      </c>
      <c r="EA587" s="182" t="s">
        <v>707</v>
      </c>
    </row>
    <row r="588" spans="128:135" x14ac:dyDescent="0.25">
      <c r="DX588" s="183" t="s">
        <v>705</v>
      </c>
      <c r="DY588" s="183" t="s">
        <v>490</v>
      </c>
      <c r="DZ588" s="183" t="s">
        <v>708</v>
      </c>
      <c r="EA588" s="182" t="s">
        <v>709</v>
      </c>
    </row>
    <row r="589" spans="128:135" x14ac:dyDescent="0.25">
      <c r="EB589" s="183" t="s">
        <v>705</v>
      </c>
      <c r="EC589" s="183" t="s">
        <v>453</v>
      </c>
      <c r="ED589" s="183" t="s">
        <v>710</v>
      </c>
      <c r="EE589" s="182" t="s">
        <v>711</v>
      </c>
    </row>
    <row r="590" spans="128:135" x14ac:dyDescent="0.25">
      <c r="EB590" s="183" t="s">
        <v>705</v>
      </c>
      <c r="EC590" s="183" t="s">
        <v>454</v>
      </c>
      <c r="ED590" s="183" t="s">
        <v>710</v>
      </c>
      <c r="EE590" s="182" t="s">
        <v>711</v>
      </c>
    </row>
    <row r="591" spans="128:135" x14ac:dyDescent="0.25">
      <c r="EB591" s="183" t="s">
        <v>705</v>
      </c>
      <c r="EC591" s="183" t="s">
        <v>455</v>
      </c>
      <c r="ED591" s="183" t="s">
        <v>710</v>
      </c>
      <c r="EE591" s="182" t="s">
        <v>711</v>
      </c>
    </row>
    <row r="592" spans="128:135" x14ac:dyDescent="0.25">
      <c r="EB592" s="183" t="s">
        <v>705</v>
      </c>
      <c r="EC592" s="183" t="s">
        <v>456</v>
      </c>
      <c r="ED592" s="183" t="s">
        <v>710</v>
      </c>
      <c r="EE592" s="182" t="s">
        <v>711</v>
      </c>
    </row>
    <row r="593" spans="132:135" x14ac:dyDescent="0.25">
      <c r="EB593" s="183" t="s">
        <v>705</v>
      </c>
      <c r="EC593" s="183" t="s">
        <v>457</v>
      </c>
      <c r="ED593" s="183" t="s">
        <v>710</v>
      </c>
      <c r="EE593" s="182" t="s">
        <v>711</v>
      </c>
    </row>
    <row r="594" spans="132:135" x14ac:dyDescent="0.25">
      <c r="EB594" s="183" t="s">
        <v>705</v>
      </c>
      <c r="EC594" s="183" t="s">
        <v>712</v>
      </c>
      <c r="ED594" s="183" t="s">
        <v>710</v>
      </c>
      <c r="EE594" s="182" t="s">
        <v>711</v>
      </c>
    </row>
    <row r="595" spans="132:135" x14ac:dyDescent="0.25">
      <c r="EB595" s="183" t="s">
        <v>705</v>
      </c>
      <c r="EC595" s="183" t="s">
        <v>458</v>
      </c>
      <c r="ED595" s="183" t="s">
        <v>710</v>
      </c>
      <c r="EE595" s="182" t="s">
        <v>711</v>
      </c>
    </row>
    <row r="596" spans="132:135" x14ac:dyDescent="0.25">
      <c r="EB596" s="183" t="s">
        <v>705</v>
      </c>
      <c r="EC596" s="183" t="s">
        <v>459</v>
      </c>
      <c r="ED596" s="183" t="s">
        <v>710</v>
      </c>
      <c r="EE596" s="182" t="s">
        <v>711</v>
      </c>
    </row>
    <row r="597" spans="132:135" x14ac:dyDescent="0.25">
      <c r="EB597" s="183" t="s">
        <v>705</v>
      </c>
      <c r="EC597" s="183" t="s">
        <v>463</v>
      </c>
      <c r="ED597" s="183" t="s">
        <v>713</v>
      </c>
      <c r="EE597" s="182" t="s">
        <v>714</v>
      </c>
    </row>
    <row r="598" spans="132:135" x14ac:dyDescent="0.25">
      <c r="EB598" s="183" t="s">
        <v>705</v>
      </c>
      <c r="EC598" s="183" t="s">
        <v>464</v>
      </c>
      <c r="ED598" s="183" t="s">
        <v>713</v>
      </c>
      <c r="EE598" s="182" t="s">
        <v>714</v>
      </c>
    </row>
    <row r="599" spans="132:135" x14ac:dyDescent="0.25">
      <c r="EB599" s="183" t="s">
        <v>705</v>
      </c>
      <c r="EC599" s="183" t="s">
        <v>465</v>
      </c>
      <c r="ED599" s="183" t="s">
        <v>713</v>
      </c>
      <c r="EE599" s="182" t="s">
        <v>714</v>
      </c>
    </row>
    <row r="600" spans="132:135" x14ac:dyDescent="0.25">
      <c r="EB600" s="183" t="s">
        <v>705</v>
      </c>
      <c r="EC600" s="183" t="s">
        <v>466</v>
      </c>
      <c r="ED600" s="183" t="s">
        <v>713</v>
      </c>
      <c r="EE600" s="182" t="s">
        <v>714</v>
      </c>
    </row>
    <row r="601" spans="132:135" x14ac:dyDescent="0.25">
      <c r="EB601" s="183" t="s">
        <v>705</v>
      </c>
      <c r="EC601" s="183" t="s">
        <v>467</v>
      </c>
      <c r="ED601" s="183" t="s">
        <v>713</v>
      </c>
      <c r="EE601" s="182" t="s">
        <v>714</v>
      </c>
    </row>
    <row r="602" spans="132:135" x14ac:dyDescent="0.25">
      <c r="EB602" s="183" t="s">
        <v>705</v>
      </c>
      <c r="EC602" s="183" t="s">
        <v>468</v>
      </c>
      <c r="ED602" s="183" t="s">
        <v>713</v>
      </c>
      <c r="EE602" s="182" t="s">
        <v>714</v>
      </c>
    </row>
    <row r="603" spans="132:135" x14ac:dyDescent="0.25">
      <c r="EB603" s="183" t="s">
        <v>705</v>
      </c>
      <c r="EC603" s="183" t="s">
        <v>469</v>
      </c>
      <c r="ED603" s="183" t="s">
        <v>713</v>
      </c>
      <c r="EE603" s="182" t="s">
        <v>714</v>
      </c>
    </row>
    <row r="604" spans="132:135" x14ac:dyDescent="0.25">
      <c r="EB604" s="183" t="s">
        <v>705</v>
      </c>
      <c r="EC604" s="183" t="s">
        <v>470</v>
      </c>
      <c r="ED604" s="183" t="s">
        <v>713</v>
      </c>
      <c r="EE604" s="182" t="s">
        <v>714</v>
      </c>
    </row>
    <row r="605" spans="132:135" x14ac:dyDescent="0.25">
      <c r="EB605" s="183" t="s">
        <v>705</v>
      </c>
      <c r="EC605" s="183" t="s">
        <v>471</v>
      </c>
      <c r="ED605" s="183" t="s">
        <v>713</v>
      </c>
      <c r="EE605" s="182" t="s">
        <v>714</v>
      </c>
    </row>
    <row r="606" spans="132:135" x14ac:dyDescent="0.25">
      <c r="EB606" s="183" t="s">
        <v>705</v>
      </c>
      <c r="EC606" s="183" t="s">
        <v>477</v>
      </c>
      <c r="ED606" s="183" t="s">
        <v>706</v>
      </c>
      <c r="EE606" s="182" t="s">
        <v>707</v>
      </c>
    </row>
    <row r="607" spans="132:135" x14ac:dyDescent="0.25">
      <c r="EB607" s="183" t="s">
        <v>705</v>
      </c>
      <c r="EC607" s="183" t="s">
        <v>479</v>
      </c>
      <c r="ED607" s="183" t="s">
        <v>706</v>
      </c>
      <c r="EE607" s="182" t="s">
        <v>707</v>
      </c>
    </row>
    <row r="608" spans="132:135" x14ac:dyDescent="0.25">
      <c r="EB608" s="183" t="s">
        <v>705</v>
      </c>
      <c r="EC608" s="183" t="s">
        <v>480</v>
      </c>
      <c r="ED608" s="183" t="s">
        <v>706</v>
      </c>
      <c r="EE608" s="182" t="s">
        <v>707</v>
      </c>
    </row>
    <row r="609" spans="132:139" x14ac:dyDescent="0.25">
      <c r="EB609" s="183" t="s">
        <v>705</v>
      </c>
      <c r="EC609" s="183" t="s">
        <v>481</v>
      </c>
      <c r="ED609" s="183" t="s">
        <v>706</v>
      </c>
      <c r="EE609" s="182" t="s">
        <v>707</v>
      </c>
    </row>
    <row r="610" spans="132:139" x14ac:dyDescent="0.25">
      <c r="EB610" s="183" t="s">
        <v>705</v>
      </c>
      <c r="EC610" s="183" t="s">
        <v>490</v>
      </c>
      <c r="ED610" s="183" t="s">
        <v>708</v>
      </c>
      <c r="EE610" s="182" t="s">
        <v>709</v>
      </c>
    </row>
    <row r="611" spans="132:139" x14ac:dyDescent="0.25">
      <c r="EF611" s="183" t="s">
        <v>705</v>
      </c>
      <c r="EG611" s="183" t="s">
        <v>453</v>
      </c>
      <c r="EH611" s="183" t="s">
        <v>710</v>
      </c>
      <c r="EI611" s="182" t="s">
        <v>711</v>
      </c>
    </row>
    <row r="612" spans="132:139" x14ac:dyDescent="0.25">
      <c r="EF612" s="183" t="s">
        <v>705</v>
      </c>
      <c r="EG612" s="183" t="s">
        <v>454</v>
      </c>
      <c r="EH612" s="183" t="s">
        <v>710</v>
      </c>
      <c r="EI612" s="182" t="s">
        <v>711</v>
      </c>
    </row>
    <row r="613" spans="132:139" x14ac:dyDescent="0.25">
      <c r="EF613" s="183" t="s">
        <v>705</v>
      </c>
      <c r="EG613" s="183" t="s">
        <v>455</v>
      </c>
      <c r="EH613" s="183" t="s">
        <v>710</v>
      </c>
      <c r="EI613" s="182" t="s">
        <v>711</v>
      </c>
    </row>
    <row r="614" spans="132:139" x14ac:dyDescent="0.25">
      <c r="EF614" s="183" t="s">
        <v>705</v>
      </c>
      <c r="EG614" s="183" t="s">
        <v>456</v>
      </c>
      <c r="EH614" s="183" t="s">
        <v>710</v>
      </c>
      <c r="EI614" s="182" t="s">
        <v>711</v>
      </c>
    </row>
    <row r="615" spans="132:139" x14ac:dyDescent="0.25">
      <c r="EF615" s="183" t="s">
        <v>705</v>
      </c>
      <c r="EG615" s="183" t="s">
        <v>457</v>
      </c>
      <c r="EH615" s="183" t="s">
        <v>710</v>
      </c>
      <c r="EI615" s="182" t="s">
        <v>711</v>
      </c>
    </row>
    <row r="616" spans="132:139" x14ac:dyDescent="0.25">
      <c r="EF616" s="183" t="s">
        <v>705</v>
      </c>
      <c r="EG616" s="183" t="s">
        <v>712</v>
      </c>
      <c r="EH616" s="183" t="s">
        <v>710</v>
      </c>
      <c r="EI616" s="182" t="s">
        <v>711</v>
      </c>
    </row>
    <row r="617" spans="132:139" x14ac:dyDescent="0.25">
      <c r="EF617" s="183" t="s">
        <v>705</v>
      </c>
      <c r="EG617" s="183" t="s">
        <v>458</v>
      </c>
      <c r="EH617" s="183" t="s">
        <v>710</v>
      </c>
      <c r="EI617" s="182" t="s">
        <v>711</v>
      </c>
    </row>
    <row r="618" spans="132:139" x14ac:dyDescent="0.25">
      <c r="EF618" s="183" t="s">
        <v>705</v>
      </c>
      <c r="EG618" s="183" t="s">
        <v>459</v>
      </c>
      <c r="EH618" s="183" t="s">
        <v>710</v>
      </c>
      <c r="EI618" s="182" t="s">
        <v>711</v>
      </c>
    </row>
    <row r="619" spans="132:139" x14ac:dyDescent="0.25">
      <c r="EF619" s="183" t="s">
        <v>705</v>
      </c>
      <c r="EG619" s="183" t="s">
        <v>463</v>
      </c>
      <c r="EH619" s="183" t="s">
        <v>713</v>
      </c>
      <c r="EI619" s="182" t="s">
        <v>714</v>
      </c>
    </row>
    <row r="620" spans="132:139" x14ac:dyDescent="0.25">
      <c r="EF620" s="183" t="s">
        <v>705</v>
      </c>
      <c r="EG620" s="183" t="s">
        <v>464</v>
      </c>
      <c r="EH620" s="183" t="s">
        <v>713</v>
      </c>
      <c r="EI620" s="182" t="s">
        <v>714</v>
      </c>
    </row>
    <row r="621" spans="132:139" x14ac:dyDescent="0.25">
      <c r="EF621" s="183" t="s">
        <v>705</v>
      </c>
      <c r="EG621" s="183" t="s">
        <v>465</v>
      </c>
      <c r="EH621" s="183" t="s">
        <v>713</v>
      </c>
      <c r="EI621" s="182" t="s">
        <v>714</v>
      </c>
    </row>
    <row r="622" spans="132:139" x14ac:dyDescent="0.25">
      <c r="EF622" s="183" t="s">
        <v>705</v>
      </c>
      <c r="EG622" s="183" t="s">
        <v>466</v>
      </c>
      <c r="EH622" s="183" t="s">
        <v>713</v>
      </c>
      <c r="EI622" s="182" t="s">
        <v>714</v>
      </c>
    </row>
    <row r="623" spans="132:139" x14ac:dyDescent="0.25">
      <c r="EF623" s="183" t="s">
        <v>705</v>
      </c>
      <c r="EG623" s="183" t="s">
        <v>467</v>
      </c>
      <c r="EH623" s="183" t="s">
        <v>713</v>
      </c>
      <c r="EI623" s="182" t="s">
        <v>714</v>
      </c>
    </row>
    <row r="624" spans="132:139" x14ac:dyDescent="0.25">
      <c r="EF624" s="183" t="s">
        <v>705</v>
      </c>
      <c r="EG624" s="183" t="s">
        <v>468</v>
      </c>
      <c r="EH624" s="183" t="s">
        <v>713</v>
      </c>
      <c r="EI624" s="182" t="s">
        <v>714</v>
      </c>
    </row>
    <row r="625" spans="136:143" x14ac:dyDescent="0.25">
      <c r="EF625" s="183" t="s">
        <v>705</v>
      </c>
      <c r="EG625" s="183" t="s">
        <v>469</v>
      </c>
      <c r="EH625" s="183" t="s">
        <v>713</v>
      </c>
      <c r="EI625" s="182" t="s">
        <v>714</v>
      </c>
    </row>
    <row r="626" spans="136:143" x14ac:dyDescent="0.25">
      <c r="EF626" s="183" t="s">
        <v>705</v>
      </c>
      <c r="EG626" s="183" t="s">
        <v>470</v>
      </c>
      <c r="EH626" s="183" t="s">
        <v>713</v>
      </c>
      <c r="EI626" s="182" t="s">
        <v>714</v>
      </c>
    </row>
    <row r="627" spans="136:143" x14ac:dyDescent="0.25">
      <c r="EF627" s="183" t="s">
        <v>705</v>
      </c>
      <c r="EG627" s="183" t="s">
        <v>471</v>
      </c>
      <c r="EH627" s="183" t="s">
        <v>713</v>
      </c>
      <c r="EI627" s="182" t="s">
        <v>714</v>
      </c>
    </row>
    <row r="628" spans="136:143" x14ac:dyDescent="0.25">
      <c r="EF628" s="183" t="s">
        <v>705</v>
      </c>
      <c r="EG628" s="183" t="s">
        <v>477</v>
      </c>
      <c r="EH628" s="183" t="s">
        <v>706</v>
      </c>
      <c r="EI628" s="182" t="s">
        <v>707</v>
      </c>
    </row>
    <row r="629" spans="136:143" x14ac:dyDescent="0.25">
      <c r="EF629" s="183" t="s">
        <v>705</v>
      </c>
      <c r="EG629" s="183" t="s">
        <v>479</v>
      </c>
      <c r="EH629" s="183" t="s">
        <v>706</v>
      </c>
      <c r="EI629" s="182" t="s">
        <v>707</v>
      </c>
    </row>
    <row r="630" spans="136:143" x14ac:dyDescent="0.25">
      <c r="EF630" s="183" t="s">
        <v>705</v>
      </c>
      <c r="EG630" s="183" t="s">
        <v>480</v>
      </c>
      <c r="EH630" s="183" t="s">
        <v>706</v>
      </c>
      <c r="EI630" s="182" t="s">
        <v>707</v>
      </c>
    </row>
    <row r="631" spans="136:143" x14ac:dyDescent="0.25">
      <c r="EF631" s="183" t="s">
        <v>705</v>
      </c>
      <c r="EG631" s="183" t="s">
        <v>481</v>
      </c>
      <c r="EH631" s="183" t="s">
        <v>706</v>
      </c>
      <c r="EI631" s="182" t="s">
        <v>707</v>
      </c>
    </row>
    <row r="632" spans="136:143" x14ac:dyDescent="0.25">
      <c r="EF632" s="183" t="s">
        <v>705</v>
      </c>
      <c r="EG632" s="183" t="s">
        <v>490</v>
      </c>
      <c r="EH632" s="183" t="s">
        <v>708</v>
      </c>
      <c r="EI632" s="182" t="s">
        <v>709</v>
      </c>
    </row>
    <row r="633" spans="136:143" x14ac:dyDescent="0.25">
      <c r="EJ633" s="183" t="s">
        <v>705</v>
      </c>
      <c r="EK633" s="183" t="s">
        <v>453</v>
      </c>
      <c r="EL633" s="183" t="s">
        <v>710</v>
      </c>
      <c r="EM633" s="182" t="s">
        <v>711</v>
      </c>
    </row>
    <row r="634" spans="136:143" x14ac:dyDescent="0.25">
      <c r="EJ634" s="183" t="s">
        <v>705</v>
      </c>
      <c r="EK634" s="183" t="s">
        <v>454</v>
      </c>
      <c r="EL634" s="183" t="s">
        <v>710</v>
      </c>
      <c r="EM634" s="182" t="s">
        <v>711</v>
      </c>
    </row>
    <row r="635" spans="136:143" x14ac:dyDescent="0.25">
      <c r="EJ635" s="183" t="s">
        <v>705</v>
      </c>
      <c r="EK635" s="183" t="s">
        <v>455</v>
      </c>
      <c r="EL635" s="183" t="s">
        <v>710</v>
      </c>
      <c r="EM635" s="182" t="s">
        <v>711</v>
      </c>
    </row>
    <row r="636" spans="136:143" x14ac:dyDescent="0.25">
      <c r="EJ636" s="183" t="s">
        <v>705</v>
      </c>
      <c r="EK636" s="183" t="s">
        <v>456</v>
      </c>
      <c r="EL636" s="183" t="s">
        <v>710</v>
      </c>
      <c r="EM636" s="182" t="s">
        <v>711</v>
      </c>
    </row>
    <row r="637" spans="136:143" x14ac:dyDescent="0.25">
      <c r="EJ637" s="183" t="s">
        <v>705</v>
      </c>
      <c r="EK637" s="183" t="s">
        <v>457</v>
      </c>
      <c r="EL637" s="183" t="s">
        <v>710</v>
      </c>
      <c r="EM637" s="182" t="s">
        <v>711</v>
      </c>
    </row>
    <row r="638" spans="136:143" x14ac:dyDescent="0.25">
      <c r="EJ638" s="183" t="s">
        <v>705</v>
      </c>
      <c r="EK638" s="183" t="s">
        <v>712</v>
      </c>
      <c r="EL638" s="183" t="s">
        <v>710</v>
      </c>
      <c r="EM638" s="182" t="s">
        <v>711</v>
      </c>
    </row>
    <row r="639" spans="136:143" x14ac:dyDescent="0.25">
      <c r="EJ639" s="183" t="s">
        <v>705</v>
      </c>
      <c r="EK639" s="183" t="s">
        <v>458</v>
      </c>
      <c r="EL639" s="183" t="s">
        <v>710</v>
      </c>
      <c r="EM639" s="182" t="s">
        <v>711</v>
      </c>
    </row>
    <row r="640" spans="136:143" x14ac:dyDescent="0.25">
      <c r="EJ640" s="183" t="s">
        <v>705</v>
      </c>
      <c r="EK640" s="183" t="s">
        <v>459</v>
      </c>
      <c r="EL640" s="183" t="s">
        <v>710</v>
      </c>
      <c r="EM640" s="182" t="s">
        <v>711</v>
      </c>
    </row>
    <row r="641" spans="140:147" x14ac:dyDescent="0.25">
      <c r="EJ641" s="183" t="s">
        <v>705</v>
      </c>
      <c r="EK641" s="183" t="s">
        <v>463</v>
      </c>
      <c r="EL641" s="183" t="s">
        <v>713</v>
      </c>
      <c r="EM641" s="182" t="s">
        <v>714</v>
      </c>
    </row>
    <row r="642" spans="140:147" x14ac:dyDescent="0.25">
      <c r="EJ642" s="183" t="s">
        <v>705</v>
      </c>
      <c r="EK642" s="183" t="s">
        <v>464</v>
      </c>
      <c r="EL642" s="183" t="s">
        <v>713</v>
      </c>
      <c r="EM642" s="182" t="s">
        <v>714</v>
      </c>
    </row>
    <row r="643" spans="140:147" x14ac:dyDescent="0.25">
      <c r="EJ643" s="183" t="s">
        <v>705</v>
      </c>
      <c r="EK643" s="183" t="s">
        <v>465</v>
      </c>
      <c r="EL643" s="183" t="s">
        <v>713</v>
      </c>
      <c r="EM643" s="182" t="s">
        <v>714</v>
      </c>
    </row>
    <row r="644" spans="140:147" x14ac:dyDescent="0.25">
      <c r="EJ644" s="183" t="s">
        <v>705</v>
      </c>
      <c r="EK644" s="183" t="s">
        <v>466</v>
      </c>
      <c r="EL644" s="183" t="s">
        <v>713</v>
      </c>
      <c r="EM644" s="182" t="s">
        <v>714</v>
      </c>
    </row>
    <row r="645" spans="140:147" x14ac:dyDescent="0.25">
      <c r="EJ645" s="183" t="s">
        <v>705</v>
      </c>
      <c r="EK645" s="183" t="s">
        <v>467</v>
      </c>
      <c r="EL645" s="183" t="s">
        <v>713</v>
      </c>
      <c r="EM645" s="182" t="s">
        <v>714</v>
      </c>
    </row>
    <row r="646" spans="140:147" x14ac:dyDescent="0.25">
      <c r="EJ646" s="183" t="s">
        <v>705</v>
      </c>
      <c r="EK646" s="183" t="s">
        <v>468</v>
      </c>
      <c r="EL646" s="183" t="s">
        <v>713</v>
      </c>
      <c r="EM646" s="182" t="s">
        <v>714</v>
      </c>
    </row>
    <row r="647" spans="140:147" x14ac:dyDescent="0.25">
      <c r="EJ647" s="183" t="s">
        <v>705</v>
      </c>
      <c r="EK647" s="183" t="s">
        <v>469</v>
      </c>
      <c r="EL647" s="183" t="s">
        <v>713</v>
      </c>
      <c r="EM647" s="182" t="s">
        <v>714</v>
      </c>
    </row>
    <row r="648" spans="140:147" x14ac:dyDescent="0.25">
      <c r="EJ648" s="183" t="s">
        <v>705</v>
      </c>
      <c r="EK648" s="183" t="s">
        <v>470</v>
      </c>
      <c r="EL648" s="183" t="s">
        <v>713</v>
      </c>
      <c r="EM648" s="182" t="s">
        <v>714</v>
      </c>
    </row>
    <row r="649" spans="140:147" x14ac:dyDescent="0.25">
      <c r="EJ649" s="183" t="s">
        <v>705</v>
      </c>
      <c r="EK649" s="183" t="s">
        <v>471</v>
      </c>
      <c r="EL649" s="183" t="s">
        <v>713</v>
      </c>
      <c r="EM649" s="182" t="s">
        <v>714</v>
      </c>
    </row>
    <row r="650" spans="140:147" x14ac:dyDescent="0.25">
      <c r="EJ650" s="183" t="s">
        <v>705</v>
      </c>
      <c r="EK650" s="183" t="s">
        <v>477</v>
      </c>
      <c r="EL650" s="183" t="s">
        <v>706</v>
      </c>
      <c r="EM650" s="182" t="s">
        <v>707</v>
      </c>
    </row>
    <row r="651" spans="140:147" x14ac:dyDescent="0.25">
      <c r="EJ651" s="183" t="s">
        <v>705</v>
      </c>
      <c r="EK651" s="183" t="s">
        <v>479</v>
      </c>
      <c r="EL651" s="183" t="s">
        <v>706</v>
      </c>
      <c r="EM651" s="182" t="s">
        <v>707</v>
      </c>
    </row>
    <row r="652" spans="140:147" x14ac:dyDescent="0.25">
      <c r="EJ652" s="183" t="s">
        <v>705</v>
      </c>
      <c r="EK652" s="183" t="s">
        <v>480</v>
      </c>
      <c r="EL652" s="183" t="s">
        <v>706</v>
      </c>
      <c r="EM652" s="182" t="s">
        <v>707</v>
      </c>
    </row>
    <row r="653" spans="140:147" x14ac:dyDescent="0.25">
      <c r="EJ653" s="183" t="s">
        <v>705</v>
      </c>
      <c r="EK653" s="183" t="s">
        <v>481</v>
      </c>
      <c r="EL653" s="183" t="s">
        <v>706</v>
      </c>
      <c r="EM653" s="182" t="s">
        <v>707</v>
      </c>
    </row>
    <row r="654" spans="140:147" x14ac:dyDescent="0.25">
      <c r="EJ654" s="183" t="s">
        <v>705</v>
      </c>
      <c r="EK654" s="183" t="s">
        <v>490</v>
      </c>
      <c r="EL654" s="183" t="s">
        <v>708</v>
      </c>
      <c r="EM654" s="182" t="s">
        <v>709</v>
      </c>
    </row>
    <row r="655" spans="140:147" x14ac:dyDescent="0.25">
      <c r="EN655" s="183" t="s">
        <v>705</v>
      </c>
      <c r="EO655" s="183" t="s">
        <v>453</v>
      </c>
      <c r="EP655" s="183" t="s">
        <v>710</v>
      </c>
      <c r="EQ655" s="182" t="s">
        <v>711</v>
      </c>
    </row>
    <row r="656" spans="140:147" x14ac:dyDescent="0.25">
      <c r="EN656" s="183" t="s">
        <v>705</v>
      </c>
      <c r="EO656" s="183" t="s">
        <v>454</v>
      </c>
      <c r="EP656" s="183" t="s">
        <v>710</v>
      </c>
      <c r="EQ656" s="182" t="s">
        <v>711</v>
      </c>
    </row>
    <row r="657" spans="144:147" x14ac:dyDescent="0.25">
      <c r="EN657" s="183" t="s">
        <v>705</v>
      </c>
      <c r="EO657" s="183" t="s">
        <v>455</v>
      </c>
      <c r="EP657" s="183" t="s">
        <v>710</v>
      </c>
      <c r="EQ657" s="182" t="s">
        <v>711</v>
      </c>
    </row>
    <row r="658" spans="144:147" x14ac:dyDescent="0.25">
      <c r="EN658" s="183" t="s">
        <v>705</v>
      </c>
      <c r="EO658" s="183" t="s">
        <v>456</v>
      </c>
      <c r="EP658" s="183" t="s">
        <v>710</v>
      </c>
      <c r="EQ658" s="182" t="s">
        <v>711</v>
      </c>
    </row>
    <row r="659" spans="144:147" x14ac:dyDescent="0.25">
      <c r="EN659" s="183" t="s">
        <v>705</v>
      </c>
      <c r="EO659" s="183" t="s">
        <v>457</v>
      </c>
      <c r="EP659" s="183" t="s">
        <v>710</v>
      </c>
      <c r="EQ659" s="182" t="s">
        <v>711</v>
      </c>
    </row>
    <row r="660" spans="144:147" x14ac:dyDescent="0.25">
      <c r="EN660" s="183" t="s">
        <v>705</v>
      </c>
      <c r="EO660" s="183" t="s">
        <v>712</v>
      </c>
      <c r="EP660" s="183" t="s">
        <v>710</v>
      </c>
      <c r="EQ660" s="182" t="s">
        <v>711</v>
      </c>
    </row>
    <row r="661" spans="144:147" x14ac:dyDescent="0.25">
      <c r="EN661" s="183" t="s">
        <v>705</v>
      </c>
      <c r="EO661" s="183" t="s">
        <v>458</v>
      </c>
      <c r="EP661" s="183" t="s">
        <v>710</v>
      </c>
      <c r="EQ661" s="182" t="s">
        <v>711</v>
      </c>
    </row>
    <row r="662" spans="144:147" x14ac:dyDescent="0.25">
      <c r="EN662" s="183" t="s">
        <v>705</v>
      </c>
      <c r="EO662" s="183" t="s">
        <v>459</v>
      </c>
      <c r="EP662" s="183" t="s">
        <v>710</v>
      </c>
      <c r="EQ662" s="182" t="s">
        <v>711</v>
      </c>
    </row>
    <row r="663" spans="144:147" x14ac:dyDescent="0.25">
      <c r="EN663" s="183" t="s">
        <v>705</v>
      </c>
      <c r="EO663" s="183" t="s">
        <v>463</v>
      </c>
      <c r="EP663" s="183" t="s">
        <v>713</v>
      </c>
      <c r="EQ663" s="182" t="s">
        <v>714</v>
      </c>
    </row>
    <row r="664" spans="144:147" x14ac:dyDescent="0.25">
      <c r="EN664" s="183" t="s">
        <v>705</v>
      </c>
      <c r="EO664" s="183" t="s">
        <v>464</v>
      </c>
      <c r="EP664" s="183" t="s">
        <v>713</v>
      </c>
      <c r="EQ664" s="182" t="s">
        <v>714</v>
      </c>
    </row>
    <row r="665" spans="144:147" x14ac:dyDescent="0.25">
      <c r="EN665" s="183" t="s">
        <v>705</v>
      </c>
      <c r="EO665" s="183" t="s">
        <v>465</v>
      </c>
      <c r="EP665" s="183" t="s">
        <v>713</v>
      </c>
      <c r="EQ665" s="182" t="s">
        <v>714</v>
      </c>
    </row>
    <row r="666" spans="144:147" x14ac:dyDescent="0.25">
      <c r="EN666" s="183" t="s">
        <v>705</v>
      </c>
      <c r="EO666" s="183" t="s">
        <v>466</v>
      </c>
      <c r="EP666" s="183" t="s">
        <v>713</v>
      </c>
      <c r="EQ666" s="182" t="s">
        <v>714</v>
      </c>
    </row>
    <row r="667" spans="144:147" x14ac:dyDescent="0.25">
      <c r="EN667" s="183" t="s">
        <v>705</v>
      </c>
      <c r="EO667" s="183" t="s">
        <v>467</v>
      </c>
      <c r="EP667" s="183" t="s">
        <v>713</v>
      </c>
      <c r="EQ667" s="182" t="s">
        <v>714</v>
      </c>
    </row>
    <row r="668" spans="144:147" x14ac:dyDescent="0.25">
      <c r="EN668" s="183" t="s">
        <v>705</v>
      </c>
      <c r="EO668" s="183" t="s">
        <v>468</v>
      </c>
      <c r="EP668" s="183" t="s">
        <v>713</v>
      </c>
      <c r="EQ668" s="182" t="s">
        <v>714</v>
      </c>
    </row>
    <row r="669" spans="144:147" x14ac:dyDescent="0.25">
      <c r="EN669" s="183" t="s">
        <v>705</v>
      </c>
      <c r="EO669" s="183" t="s">
        <v>469</v>
      </c>
      <c r="EP669" s="183" t="s">
        <v>713</v>
      </c>
      <c r="EQ669" s="182" t="s">
        <v>714</v>
      </c>
    </row>
    <row r="670" spans="144:147" x14ac:dyDescent="0.25">
      <c r="EN670" s="183" t="s">
        <v>705</v>
      </c>
      <c r="EO670" s="183" t="s">
        <v>470</v>
      </c>
      <c r="EP670" s="183" t="s">
        <v>713</v>
      </c>
      <c r="EQ670" s="182" t="s">
        <v>714</v>
      </c>
    </row>
    <row r="671" spans="144:147" x14ac:dyDescent="0.25">
      <c r="EN671" s="183" t="s">
        <v>705</v>
      </c>
      <c r="EO671" s="183" t="s">
        <v>471</v>
      </c>
      <c r="EP671" s="183" t="s">
        <v>713</v>
      </c>
      <c r="EQ671" s="182" t="s">
        <v>714</v>
      </c>
    </row>
    <row r="672" spans="144:147" x14ac:dyDescent="0.25">
      <c r="EN672" s="183" t="s">
        <v>705</v>
      </c>
      <c r="EO672" s="183" t="s">
        <v>477</v>
      </c>
      <c r="EP672" s="183" t="s">
        <v>706</v>
      </c>
      <c r="EQ672" s="182" t="s">
        <v>707</v>
      </c>
    </row>
    <row r="673" spans="144:151" x14ac:dyDescent="0.25">
      <c r="EN673" s="183" t="s">
        <v>705</v>
      </c>
      <c r="EO673" s="183" t="s">
        <v>479</v>
      </c>
      <c r="EP673" s="183" t="s">
        <v>706</v>
      </c>
      <c r="EQ673" s="182" t="s">
        <v>707</v>
      </c>
    </row>
    <row r="674" spans="144:151" x14ac:dyDescent="0.25">
      <c r="EN674" s="183" t="s">
        <v>705</v>
      </c>
      <c r="EO674" s="183" t="s">
        <v>480</v>
      </c>
      <c r="EP674" s="183" t="s">
        <v>706</v>
      </c>
      <c r="EQ674" s="182" t="s">
        <v>707</v>
      </c>
    </row>
    <row r="675" spans="144:151" x14ac:dyDescent="0.25">
      <c r="EN675" s="183" t="s">
        <v>705</v>
      </c>
      <c r="EO675" s="183" t="s">
        <v>481</v>
      </c>
      <c r="EP675" s="183" t="s">
        <v>706</v>
      </c>
      <c r="EQ675" s="182" t="s">
        <v>707</v>
      </c>
    </row>
    <row r="676" spans="144:151" x14ac:dyDescent="0.25">
      <c r="EN676" s="183" t="s">
        <v>705</v>
      </c>
      <c r="EO676" s="183" t="s">
        <v>490</v>
      </c>
      <c r="EP676" s="183" t="s">
        <v>708</v>
      </c>
      <c r="EQ676" s="182" t="s">
        <v>709</v>
      </c>
    </row>
    <row r="677" spans="144:151" x14ac:dyDescent="0.25">
      <c r="ER677" s="183" t="s">
        <v>705</v>
      </c>
      <c r="ES677" s="183" t="s">
        <v>453</v>
      </c>
      <c r="ET677" s="183" t="s">
        <v>710</v>
      </c>
      <c r="EU677" s="182" t="s">
        <v>711</v>
      </c>
    </row>
    <row r="678" spans="144:151" x14ac:dyDescent="0.25">
      <c r="ER678" s="183" t="s">
        <v>705</v>
      </c>
      <c r="ES678" s="183" t="s">
        <v>454</v>
      </c>
      <c r="ET678" s="183" t="s">
        <v>710</v>
      </c>
      <c r="EU678" s="182" t="s">
        <v>711</v>
      </c>
    </row>
    <row r="679" spans="144:151" x14ac:dyDescent="0.25">
      <c r="ER679" s="183" t="s">
        <v>705</v>
      </c>
      <c r="ES679" s="183" t="s">
        <v>455</v>
      </c>
      <c r="ET679" s="183" t="s">
        <v>710</v>
      </c>
      <c r="EU679" s="182" t="s">
        <v>711</v>
      </c>
    </row>
    <row r="680" spans="144:151" x14ac:dyDescent="0.25">
      <c r="ER680" s="183" t="s">
        <v>705</v>
      </c>
      <c r="ES680" s="183" t="s">
        <v>456</v>
      </c>
      <c r="ET680" s="183" t="s">
        <v>710</v>
      </c>
      <c r="EU680" s="182" t="s">
        <v>711</v>
      </c>
    </row>
    <row r="681" spans="144:151" x14ac:dyDescent="0.25">
      <c r="ER681" s="183" t="s">
        <v>705</v>
      </c>
      <c r="ES681" s="183" t="s">
        <v>457</v>
      </c>
      <c r="ET681" s="183" t="s">
        <v>710</v>
      </c>
      <c r="EU681" s="182" t="s">
        <v>711</v>
      </c>
    </row>
    <row r="682" spans="144:151" x14ac:dyDescent="0.25">
      <c r="ER682" s="183" t="s">
        <v>705</v>
      </c>
      <c r="ES682" s="183" t="s">
        <v>712</v>
      </c>
      <c r="ET682" s="183" t="s">
        <v>710</v>
      </c>
      <c r="EU682" s="182" t="s">
        <v>711</v>
      </c>
    </row>
    <row r="683" spans="144:151" x14ac:dyDescent="0.25">
      <c r="ER683" s="183" t="s">
        <v>705</v>
      </c>
      <c r="ES683" s="183" t="s">
        <v>458</v>
      </c>
      <c r="ET683" s="183" t="s">
        <v>710</v>
      </c>
      <c r="EU683" s="182" t="s">
        <v>711</v>
      </c>
    </row>
    <row r="684" spans="144:151" x14ac:dyDescent="0.25">
      <c r="ER684" s="183" t="s">
        <v>705</v>
      </c>
      <c r="ES684" s="183" t="s">
        <v>459</v>
      </c>
      <c r="ET684" s="183" t="s">
        <v>710</v>
      </c>
      <c r="EU684" s="182" t="s">
        <v>711</v>
      </c>
    </row>
    <row r="685" spans="144:151" x14ac:dyDescent="0.25">
      <c r="ER685" s="183" t="s">
        <v>705</v>
      </c>
      <c r="ES685" s="183" t="s">
        <v>463</v>
      </c>
      <c r="ET685" s="183" t="s">
        <v>713</v>
      </c>
      <c r="EU685" s="182" t="s">
        <v>714</v>
      </c>
    </row>
    <row r="686" spans="144:151" x14ac:dyDescent="0.25">
      <c r="ER686" s="183" t="s">
        <v>705</v>
      </c>
      <c r="ES686" s="183" t="s">
        <v>464</v>
      </c>
      <c r="ET686" s="183" t="s">
        <v>713</v>
      </c>
      <c r="EU686" s="182" t="s">
        <v>714</v>
      </c>
    </row>
    <row r="687" spans="144:151" x14ac:dyDescent="0.25">
      <c r="ER687" s="183" t="s">
        <v>705</v>
      </c>
      <c r="ES687" s="183" t="s">
        <v>465</v>
      </c>
      <c r="ET687" s="183" t="s">
        <v>713</v>
      </c>
      <c r="EU687" s="182" t="s">
        <v>714</v>
      </c>
    </row>
    <row r="688" spans="144:151" x14ac:dyDescent="0.25">
      <c r="ER688" s="183" t="s">
        <v>705</v>
      </c>
      <c r="ES688" s="183" t="s">
        <v>466</v>
      </c>
      <c r="ET688" s="183" t="s">
        <v>713</v>
      </c>
      <c r="EU688" s="182" t="s">
        <v>714</v>
      </c>
    </row>
    <row r="689" spans="148:155" x14ac:dyDescent="0.25">
      <c r="ER689" s="183" t="s">
        <v>705</v>
      </c>
      <c r="ES689" s="183" t="s">
        <v>467</v>
      </c>
      <c r="ET689" s="183" t="s">
        <v>713</v>
      </c>
      <c r="EU689" s="182" t="s">
        <v>714</v>
      </c>
    </row>
    <row r="690" spans="148:155" x14ac:dyDescent="0.25">
      <c r="ER690" s="183" t="s">
        <v>705</v>
      </c>
      <c r="ES690" s="183" t="s">
        <v>468</v>
      </c>
      <c r="ET690" s="183" t="s">
        <v>713</v>
      </c>
      <c r="EU690" s="182" t="s">
        <v>714</v>
      </c>
    </row>
    <row r="691" spans="148:155" x14ac:dyDescent="0.25">
      <c r="ER691" s="183" t="s">
        <v>705</v>
      </c>
      <c r="ES691" s="183" t="s">
        <v>469</v>
      </c>
      <c r="ET691" s="183" t="s">
        <v>713</v>
      </c>
      <c r="EU691" s="182" t="s">
        <v>714</v>
      </c>
    </row>
    <row r="692" spans="148:155" x14ac:dyDescent="0.25">
      <c r="ER692" s="183" t="s">
        <v>705</v>
      </c>
      <c r="ES692" s="183" t="s">
        <v>470</v>
      </c>
      <c r="ET692" s="183" t="s">
        <v>713</v>
      </c>
      <c r="EU692" s="182" t="s">
        <v>714</v>
      </c>
    </row>
    <row r="693" spans="148:155" x14ac:dyDescent="0.25">
      <c r="ER693" s="183" t="s">
        <v>705</v>
      </c>
      <c r="ES693" s="183" t="s">
        <v>471</v>
      </c>
      <c r="ET693" s="183" t="s">
        <v>713</v>
      </c>
      <c r="EU693" s="182" t="s">
        <v>714</v>
      </c>
    </row>
    <row r="694" spans="148:155" x14ac:dyDescent="0.25">
      <c r="ER694" s="183" t="s">
        <v>705</v>
      </c>
      <c r="ES694" s="183" t="s">
        <v>477</v>
      </c>
      <c r="ET694" s="183" t="s">
        <v>706</v>
      </c>
      <c r="EU694" s="182" t="s">
        <v>707</v>
      </c>
    </row>
    <row r="695" spans="148:155" x14ac:dyDescent="0.25">
      <c r="ER695" s="183" t="s">
        <v>705</v>
      </c>
      <c r="ES695" s="183" t="s">
        <v>479</v>
      </c>
      <c r="ET695" s="183" t="s">
        <v>706</v>
      </c>
      <c r="EU695" s="182" t="s">
        <v>707</v>
      </c>
    </row>
    <row r="696" spans="148:155" x14ac:dyDescent="0.25">
      <c r="ER696" s="183" t="s">
        <v>705</v>
      </c>
      <c r="ES696" s="183" t="s">
        <v>480</v>
      </c>
      <c r="ET696" s="183" t="s">
        <v>706</v>
      </c>
      <c r="EU696" s="182" t="s">
        <v>707</v>
      </c>
    </row>
    <row r="697" spans="148:155" x14ac:dyDescent="0.25">
      <c r="ER697" s="183" t="s">
        <v>705</v>
      </c>
      <c r="ES697" s="183" t="s">
        <v>481</v>
      </c>
      <c r="ET697" s="183" t="s">
        <v>706</v>
      </c>
      <c r="EU697" s="182" t="s">
        <v>707</v>
      </c>
    </row>
    <row r="698" spans="148:155" x14ac:dyDescent="0.25">
      <c r="ER698" s="183" t="s">
        <v>705</v>
      </c>
      <c r="ES698" s="183" t="s">
        <v>490</v>
      </c>
      <c r="ET698" s="183" t="s">
        <v>708</v>
      </c>
      <c r="EU698" s="182" t="s">
        <v>709</v>
      </c>
    </row>
    <row r="699" spans="148:155" x14ac:dyDescent="0.25">
      <c r="EV699" s="183" t="s">
        <v>705</v>
      </c>
      <c r="EW699" s="183" t="s">
        <v>453</v>
      </c>
      <c r="EX699" s="183" t="s">
        <v>710</v>
      </c>
      <c r="EY699" s="182" t="s">
        <v>711</v>
      </c>
    </row>
    <row r="700" spans="148:155" x14ac:dyDescent="0.25">
      <c r="EV700" s="183" t="s">
        <v>705</v>
      </c>
      <c r="EW700" s="183" t="s">
        <v>454</v>
      </c>
      <c r="EX700" s="183" t="s">
        <v>710</v>
      </c>
      <c r="EY700" s="182" t="s">
        <v>711</v>
      </c>
    </row>
    <row r="701" spans="148:155" x14ac:dyDescent="0.25">
      <c r="EV701" s="183" t="s">
        <v>705</v>
      </c>
      <c r="EW701" s="183" t="s">
        <v>455</v>
      </c>
      <c r="EX701" s="183" t="s">
        <v>710</v>
      </c>
      <c r="EY701" s="182" t="s">
        <v>711</v>
      </c>
    </row>
    <row r="702" spans="148:155" x14ac:dyDescent="0.25">
      <c r="EV702" s="183" t="s">
        <v>705</v>
      </c>
      <c r="EW702" s="183" t="s">
        <v>456</v>
      </c>
      <c r="EX702" s="183" t="s">
        <v>710</v>
      </c>
      <c r="EY702" s="182" t="s">
        <v>711</v>
      </c>
    </row>
    <row r="703" spans="148:155" x14ac:dyDescent="0.25">
      <c r="EV703" s="183" t="s">
        <v>705</v>
      </c>
      <c r="EW703" s="183" t="s">
        <v>457</v>
      </c>
      <c r="EX703" s="183" t="s">
        <v>710</v>
      </c>
      <c r="EY703" s="182" t="s">
        <v>711</v>
      </c>
    </row>
    <row r="704" spans="148:155" x14ac:dyDescent="0.25">
      <c r="EV704" s="183" t="s">
        <v>705</v>
      </c>
      <c r="EW704" s="183" t="s">
        <v>712</v>
      </c>
      <c r="EX704" s="183" t="s">
        <v>710</v>
      </c>
      <c r="EY704" s="182" t="s">
        <v>711</v>
      </c>
    </row>
    <row r="705" spans="152:155" x14ac:dyDescent="0.25">
      <c r="EV705" s="183" t="s">
        <v>705</v>
      </c>
      <c r="EW705" s="183" t="s">
        <v>458</v>
      </c>
      <c r="EX705" s="183" t="s">
        <v>710</v>
      </c>
      <c r="EY705" s="182" t="s">
        <v>711</v>
      </c>
    </row>
    <row r="706" spans="152:155" x14ac:dyDescent="0.25">
      <c r="EV706" s="183" t="s">
        <v>705</v>
      </c>
      <c r="EW706" s="183" t="s">
        <v>459</v>
      </c>
      <c r="EX706" s="183" t="s">
        <v>710</v>
      </c>
      <c r="EY706" s="182" t="s">
        <v>711</v>
      </c>
    </row>
    <row r="707" spans="152:155" x14ac:dyDescent="0.25">
      <c r="EV707" s="183" t="s">
        <v>705</v>
      </c>
      <c r="EW707" s="183" t="s">
        <v>463</v>
      </c>
      <c r="EX707" s="183" t="s">
        <v>713</v>
      </c>
      <c r="EY707" s="182" t="s">
        <v>714</v>
      </c>
    </row>
    <row r="708" spans="152:155" x14ac:dyDescent="0.25">
      <c r="EV708" s="183" t="s">
        <v>705</v>
      </c>
      <c r="EW708" s="183" t="s">
        <v>464</v>
      </c>
      <c r="EX708" s="183" t="s">
        <v>713</v>
      </c>
      <c r="EY708" s="182" t="s">
        <v>714</v>
      </c>
    </row>
    <row r="709" spans="152:155" x14ac:dyDescent="0.25">
      <c r="EV709" s="183" t="s">
        <v>705</v>
      </c>
      <c r="EW709" s="183" t="s">
        <v>465</v>
      </c>
      <c r="EX709" s="183" t="s">
        <v>713</v>
      </c>
      <c r="EY709" s="182" t="s">
        <v>714</v>
      </c>
    </row>
    <row r="710" spans="152:155" x14ac:dyDescent="0.25">
      <c r="EV710" s="183" t="s">
        <v>705</v>
      </c>
      <c r="EW710" s="183" t="s">
        <v>466</v>
      </c>
      <c r="EX710" s="183" t="s">
        <v>713</v>
      </c>
      <c r="EY710" s="182" t="s">
        <v>714</v>
      </c>
    </row>
    <row r="711" spans="152:155" x14ac:dyDescent="0.25">
      <c r="EV711" s="183" t="s">
        <v>705</v>
      </c>
      <c r="EW711" s="183" t="s">
        <v>467</v>
      </c>
      <c r="EX711" s="183" t="s">
        <v>713</v>
      </c>
      <c r="EY711" s="182" t="s">
        <v>714</v>
      </c>
    </row>
    <row r="712" spans="152:155" x14ac:dyDescent="0.25">
      <c r="EV712" s="183" t="s">
        <v>705</v>
      </c>
      <c r="EW712" s="183" t="s">
        <v>468</v>
      </c>
      <c r="EX712" s="183" t="s">
        <v>713</v>
      </c>
      <c r="EY712" s="182" t="s">
        <v>714</v>
      </c>
    </row>
    <row r="713" spans="152:155" x14ac:dyDescent="0.25">
      <c r="EV713" s="183" t="s">
        <v>705</v>
      </c>
      <c r="EW713" s="183" t="s">
        <v>469</v>
      </c>
      <c r="EX713" s="183" t="s">
        <v>713</v>
      </c>
      <c r="EY713" s="182" t="s">
        <v>714</v>
      </c>
    </row>
    <row r="714" spans="152:155" x14ac:dyDescent="0.25">
      <c r="EV714" s="183" t="s">
        <v>705</v>
      </c>
      <c r="EW714" s="183" t="s">
        <v>470</v>
      </c>
      <c r="EX714" s="183" t="s">
        <v>713</v>
      </c>
      <c r="EY714" s="182" t="s">
        <v>714</v>
      </c>
    </row>
    <row r="715" spans="152:155" x14ac:dyDescent="0.25">
      <c r="EV715" s="183" t="s">
        <v>705</v>
      </c>
      <c r="EW715" s="183" t="s">
        <v>471</v>
      </c>
      <c r="EX715" s="183" t="s">
        <v>713</v>
      </c>
      <c r="EY715" s="182" t="s">
        <v>714</v>
      </c>
    </row>
    <row r="716" spans="152:155" x14ac:dyDescent="0.25">
      <c r="EV716" s="183" t="s">
        <v>705</v>
      </c>
      <c r="EW716" s="183" t="s">
        <v>477</v>
      </c>
      <c r="EX716" s="183" t="s">
        <v>706</v>
      </c>
      <c r="EY716" s="182" t="s">
        <v>707</v>
      </c>
    </row>
    <row r="717" spans="152:155" x14ac:dyDescent="0.25">
      <c r="EV717" s="183" t="s">
        <v>705</v>
      </c>
      <c r="EW717" s="183" t="s">
        <v>479</v>
      </c>
      <c r="EX717" s="183" t="s">
        <v>706</v>
      </c>
      <c r="EY717" s="182" t="s">
        <v>707</v>
      </c>
    </row>
    <row r="718" spans="152:155" x14ac:dyDescent="0.25">
      <c r="EV718" s="183" t="s">
        <v>705</v>
      </c>
      <c r="EW718" s="183" t="s">
        <v>480</v>
      </c>
      <c r="EX718" s="183" t="s">
        <v>706</v>
      </c>
      <c r="EY718" s="182" t="s">
        <v>707</v>
      </c>
    </row>
    <row r="719" spans="152:155" x14ac:dyDescent="0.25">
      <c r="EV719" s="183" t="s">
        <v>705</v>
      </c>
      <c r="EW719" s="183" t="s">
        <v>481</v>
      </c>
      <c r="EX719" s="183" t="s">
        <v>706</v>
      </c>
      <c r="EY719" s="182" t="s">
        <v>707</v>
      </c>
    </row>
    <row r="720" spans="152:155" x14ac:dyDescent="0.25">
      <c r="EV720" s="183" t="s">
        <v>705</v>
      </c>
      <c r="EW720" s="183" t="s">
        <v>490</v>
      </c>
      <c r="EX720" s="183" t="s">
        <v>708</v>
      </c>
      <c r="EY720" s="182" t="s">
        <v>709</v>
      </c>
    </row>
    <row r="721" spans="156:159" x14ac:dyDescent="0.25">
      <c r="EZ721" s="183" t="s">
        <v>705</v>
      </c>
      <c r="FA721" s="183" t="s">
        <v>453</v>
      </c>
      <c r="FB721" s="183" t="s">
        <v>710</v>
      </c>
      <c r="FC721" s="182" t="s">
        <v>711</v>
      </c>
    </row>
    <row r="722" spans="156:159" x14ac:dyDescent="0.25">
      <c r="EZ722" s="183" t="s">
        <v>705</v>
      </c>
      <c r="FA722" s="183" t="s">
        <v>454</v>
      </c>
      <c r="FB722" s="183" t="s">
        <v>710</v>
      </c>
      <c r="FC722" s="182" t="s">
        <v>711</v>
      </c>
    </row>
    <row r="723" spans="156:159" x14ac:dyDescent="0.25">
      <c r="EZ723" s="183" t="s">
        <v>705</v>
      </c>
      <c r="FA723" s="183" t="s">
        <v>455</v>
      </c>
      <c r="FB723" s="183" t="s">
        <v>710</v>
      </c>
      <c r="FC723" s="182" t="s">
        <v>711</v>
      </c>
    </row>
    <row r="724" spans="156:159" x14ac:dyDescent="0.25">
      <c r="EZ724" s="183" t="s">
        <v>705</v>
      </c>
      <c r="FA724" s="183" t="s">
        <v>456</v>
      </c>
      <c r="FB724" s="183" t="s">
        <v>710</v>
      </c>
      <c r="FC724" s="182" t="s">
        <v>711</v>
      </c>
    </row>
    <row r="725" spans="156:159" x14ac:dyDescent="0.25">
      <c r="EZ725" s="183" t="s">
        <v>705</v>
      </c>
      <c r="FA725" s="183" t="s">
        <v>457</v>
      </c>
      <c r="FB725" s="183" t="s">
        <v>710</v>
      </c>
      <c r="FC725" s="182" t="s">
        <v>711</v>
      </c>
    </row>
    <row r="726" spans="156:159" x14ac:dyDescent="0.25">
      <c r="EZ726" s="183" t="s">
        <v>705</v>
      </c>
      <c r="FA726" s="183" t="s">
        <v>712</v>
      </c>
      <c r="FB726" s="183" t="s">
        <v>710</v>
      </c>
      <c r="FC726" s="182" t="s">
        <v>711</v>
      </c>
    </row>
    <row r="727" spans="156:159" x14ac:dyDescent="0.25">
      <c r="EZ727" s="183" t="s">
        <v>705</v>
      </c>
      <c r="FA727" s="183" t="s">
        <v>458</v>
      </c>
      <c r="FB727" s="183" t="s">
        <v>710</v>
      </c>
      <c r="FC727" s="182" t="s">
        <v>711</v>
      </c>
    </row>
    <row r="728" spans="156:159" x14ac:dyDescent="0.25">
      <c r="EZ728" s="183" t="s">
        <v>705</v>
      </c>
      <c r="FA728" s="183" t="s">
        <v>459</v>
      </c>
      <c r="FB728" s="183" t="s">
        <v>710</v>
      </c>
      <c r="FC728" s="182" t="s">
        <v>711</v>
      </c>
    </row>
    <row r="729" spans="156:159" x14ac:dyDescent="0.25">
      <c r="EZ729" s="183" t="s">
        <v>705</v>
      </c>
      <c r="FA729" s="183" t="s">
        <v>463</v>
      </c>
      <c r="FB729" s="183" t="s">
        <v>713</v>
      </c>
      <c r="FC729" s="182" t="s">
        <v>714</v>
      </c>
    </row>
    <row r="730" spans="156:159" x14ac:dyDescent="0.25">
      <c r="EZ730" s="183" t="s">
        <v>705</v>
      </c>
      <c r="FA730" s="183" t="s">
        <v>464</v>
      </c>
      <c r="FB730" s="183" t="s">
        <v>713</v>
      </c>
      <c r="FC730" s="182" t="s">
        <v>714</v>
      </c>
    </row>
    <row r="731" spans="156:159" x14ac:dyDescent="0.25">
      <c r="EZ731" s="183" t="s">
        <v>705</v>
      </c>
      <c r="FA731" s="183" t="s">
        <v>465</v>
      </c>
      <c r="FB731" s="183" t="s">
        <v>713</v>
      </c>
      <c r="FC731" s="182" t="s">
        <v>714</v>
      </c>
    </row>
    <row r="732" spans="156:159" x14ac:dyDescent="0.25">
      <c r="EZ732" s="183" t="s">
        <v>705</v>
      </c>
      <c r="FA732" s="183" t="s">
        <v>466</v>
      </c>
      <c r="FB732" s="183" t="s">
        <v>713</v>
      </c>
      <c r="FC732" s="182" t="s">
        <v>714</v>
      </c>
    </row>
    <row r="733" spans="156:159" x14ac:dyDescent="0.25">
      <c r="EZ733" s="183" t="s">
        <v>705</v>
      </c>
      <c r="FA733" s="183" t="s">
        <v>467</v>
      </c>
      <c r="FB733" s="183" t="s">
        <v>713</v>
      </c>
      <c r="FC733" s="182" t="s">
        <v>714</v>
      </c>
    </row>
    <row r="734" spans="156:159" x14ac:dyDescent="0.25">
      <c r="EZ734" s="183" t="s">
        <v>705</v>
      </c>
      <c r="FA734" s="183" t="s">
        <v>468</v>
      </c>
      <c r="FB734" s="183" t="s">
        <v>713</v>
      </c>
      <c r="FC734" s="182" t="s">
        <v>714</v>
      </c>
    </row>
    <row r="735" spans="156:159" x14ac:dyDescent="0.25">
      <c r="EZ735" s="183" t="s">
        <v>705</v>
      </c>
      <c r="FA735" s="183" t="s">
        <v>469</v>
      </c>
      <c r="FB735" s="183" t="s">
        <v>713</v>
      </c>
      <c r="FC735" s="182" t="s">
        <v>714</v>
      </c>
    </row>
    <row r="736" spans="156:159" x14ac:dyDescent="0.25">
      <c r="EZ736" s="183" t="s">
        <v>705</v>
      </c>
      <c r="FA736" s="183" t="s">
        <v>470</v>
      </c>
      <c r="FB736" s="183" t="s">
        <v>713</v>
      </c>
      <c r="FC736" s="182" t="s">
        <v>714</v>
      </c>
    </row>
    <row r="737" spans="156:163" x14ac:dyDescent="0.25">
      <c r="EZ737" s="183" t="s">
        <v>705</v>
      </c>
      <c r="FA737" s="183" t="s">
        <v>471</v>
      </c>
      <c r="FB737" s="183" t="s">
        <v>713</v>
      </c>
      <c r="FC737" s="182" t="s">
        <v>714</v>
      </c>
    </row>
    <row r="738" spans="156:163" x14ac:dyDescent="0.25">
      <c r="EZ738" s="183" t="s">
        <v>705</v>
      </c>
      <c r="FA738" s="183" t="s">
        <v>477</v>
      </c>
      <c r="FB738" s="183" t="s">
        <v>706</v>
      </c>
      <c r="FC738" s="182" t="s">
        <v>707</v>
      </c>
    </row>
    <row r="739" spans="156:163" x14ac:dyDescent="0.25">
      <c r="EZ739" s="183" t="s">
        <v>705</v>
      </c>
      <c r="FA739" s="183" t="s">
        <v>479</v>
      </c>
      <c r="FB739" s="183" t="s">
        <v>706</v>
      </c>
      <c r="FC739" s="182" t="s">
        <v>707</v>
      </c>
    </row>
    <row r="740" spans="156:163" x14ac:dyDescent="0.25">
      <c r="EZ740" s="183" t="s">
        <v>705</v>
      </c>
      <c r="FA740" s="183" t="s">
        <v>480</v>
      </c>
      <c r="FB740" s="183" t="s">
        <v>706</v>
      </c>
      <c r="FC740" s="182" t="s">
        <v>707</v>
      </c>
    </row>
    <row r="741" spans="156:163" x14ac:dyDescent="0.25">
      <c r="EZ741" s="183" t="s">
        <v>705</v>
      </c>
      <c r="FA741" s="183" t="s">
        <v>481</v>
      </c>
      <c r="FB741" s="183" t="s">
        <v>706</v>
      </c>
      <c r="FC741" s="182" t="s">
        <v>707</v>
      </c>
    </row>
    <row r="742" spans="156:163" x14ac:dyDescent="0.25">
      <c r="EZ742" s="183" t="s">
        <v>705</v>
      </c>
      <c r="FA742" s="183" t="s">
        <v>490</v>
      </c>
      <c r="FB742" s="183" t="s">
        <v>708</v>
      </c>
      <c r="FC742" s="182" t="s">
        <v>709</v>
      </c>
    </row>
    <row r="743" spans="156:163" x14ac:dyDescent="0.25">
      <c r="FD743" s="183" t="s">
        <v>705</v>
      </c>
      <c r="FE743" s="183" t="s">
        <v>453</v>
      </c>
      <c r="FF743" s="183" t="s">
        <v>710</v>
      </c>
      <c r="FG743" s="182" t="s">
        <v>711</v>
      </c>
    </row>
    <row r="744" spans="156:163" x14ac:dyDescent="0.25">
      <c r="FD744" s="183" t="s">
        <v>705</v>
      </c>
      <c r="FE744" s="183" t="s">
        <v>454</v>
      </c>
      <c r="FF744" s="183" t="s">
        <v>710</v>
      </c>
      <c r="FG744" s="182" t="s">
        <v>711</v>
      </c>
    </row>
    <row r="745" spans="156:163" x14ac:dyDescent="0.25">
      <c r="FD745" s="183" t="s">
        <v>705</v>
      </c>
      <c r="FE745" s="183" t="s">
        <v>455</v>
      </c>
      <c r="FF745" s="183" t="s">
        <v>710</v>
      </c>
      <c r="FG745" s="182" t="s">
        <v>711</v>
      </c>
    </row>
    <row r="746" spans="156:163" x14ac:dyDescent="0.25">
      <c r="FD746" s="183" t="s">
        <v>705</v>
      </c>
      <c r="FE746" s="183" t="s">
        <v>456</v>
      </c>
      <c r="FF746" s="183" t="s">
        <v>710</v>
      </c>
      <c r="FG746" s="182" t="s">
        <v>711</v>
      </c>
    </row>
    <row r="747" spans="156:163" x14ac:dyDescent="0.25">
      <c r="FD747" s="183" t="s">
        <v>705</v>
      </c>
      <c r="FE747" s="183" t="s">
        <v>457</v>
      </c>
      <c r="FF747" s="183" t="s">
        <v>710</v>
      </c>
      <c r="FG747" s="182" t="s">
        <v>711</v>
      </c>
    </row>
    <row r="748" spans="156:163" x14ac:dyDescent="0.25">
      <c r="FD748" s="183" t="s">
        <v>705</v>
      </c>
      <c r="FE748" s="183" t="s">
        <v>712</v>
      </c>
      <c r="FF748" s="183" t="s">
        <v>710</v>
      </c>
      <c r="FG748" s="182" t="s">
        <v>711</v>
      </c>
    </row>
    <row r="749" spans="156:163" x14ac:dyDescent="0.25">
      <c r="FD749" s="183" t="s">
        <v>705</v>
      </c>
      <c r="FE749" s="183" t="s">
        <v>458</v>
      </c>
      <c r="FF749" s="183" t="s">
        <v>710</v>
      </c>
      <c r="FG749" s="182" t="s">
        <v>711</v>
      </c>
    </row>
    <row r="750" spans="156:163" x14ac:dyDescent="0.25">
      <c r="FD750" s="183" t="s">
        <v>705</v>
      </c>
      <c r="FE750" s="183" t="s">
        <v>459</v>
      </c>
      <c r="FF750" s="183" t="s">
        <v>710</v>
      </c>
      <c r="FG750" s="182" t="s">
        <v>711</v>
      </c>
    </row>
    <row r="751" spans="156:163" x14ac:dyDescent="0.25">
      <c r="FD751" s="183" t="s">
        <v>705</v>
      </c>
      <c r="FE751" s="183" t="s">
        <v>463</v>
      </c>
      <c r="FF751" s="183" t="s">
        <v>713</v>
      </c>
      <c r="FG751" s="182" t="s">
        <v>714</v>
      </c>
    </row>
    <row r="752" spans="156:163" x14ac:dyDescent="0.25">
      <c r="FD752" s="183" t="s">
        <v>705</v>
      </c>
      <c r="FE752" s="183" t="s">
        <v>464</v>
      </c>
      <c r="FF752" s="183" t="s">
        <v>713</v>
      </c>
      <c r="FG752" s="182" t="s">
        <v>714</v>
      </c>
    </row>
    <row r="753" spans="160:167" x14ac:dyDescent="0.25">
      <c r="FD753" s="183" t="s">
        <v>705</v>
      </c>
      <c r="FE753" s="183" t="s">
        <v>465</v>
      </c>
      <c r="FF753" s="183" t="s">
        <v>713</v>
      </c>
      <c r="FG753" s="182" t="s">
        <v>714</v>
      </c>
    </row>
    <row r="754" spans="160:167" x14ac:dyDescent="0.25">
      <c r="FD754" s="183" t="s">
        <v>705</v>
      </c>
      <c r="FE754" s="183" t="s">
        <v>466</v>
      </c>
      <c r="FF754" s="183" t="s">
        <v>713</v>
      </c>
      <c r="FG754" s="182" t="s">
        <v>714</v>
      </c>
    </row>
    <row r="755" spans="160:167" x14ac:dyDescent="0.25">
      <c r="FD755" s="183" t="s">
        <v>705</v>
      </c>
      <c r="FE755" s="183" t="s">
        <v>467</v>
      </c>
      <c r="FF755" s="183" t="s">
        <v>713</v>
      </c>
      <c r="FG755" s="182" t="s">
        <v>714</v>
      </c>
    </row>
    <row r="756" spans="160:167" x14ac:dyDescent="0.25">
      <c r="FD756" s="183" t="s">
        <v>705</v>
      </c>
      <c r="FE756" s="183" t="s">
        <v>468</v>
      </c>
      <c r="FF756" s="183" t="s">
        <v>713</v>
      </c>
      <c r="FG756" s="182" t="s">
        <v>714</v>
      </c>
    </row>
    <row r="757" spans="160:167" x14ac:dyDescent="0.25">
      <c r="FD757" s="183" t="s">
        <v>705</v>
      </c>
      <c r="FE757" s="183" t="s">
        <v>469</v>
      </c>
      <c r="FF757" s="183" t="s">
        <v>713</v>
      </c>
      <c r="FG757" s="182" t="s">
        <v>714</v>
      </c>
    </row>
    <row r="758" spans="160:167" x14ac:dyDescent="0.25">
      <c r="FD758" s="183" t="s">
        <v>705</v>
      </c>
      <c r="FE758" s="183" t="s">
        <v>470</v>
      </c>
      <c r="FF758" s="183" t="s">
        <v>713</v>
      </c>
      <c r="FG758" s="182" t="s">
        <v>714</v>
      </c>
    </row>
    <row r="759" spans="160:167" x14ac:dyDescent="0.25">
      <c r="FD759" s="183" t="s">
        <v>705</v>
      </c>
      <c r="FE759" s="183" t="s">
        <v>471</v>
      </c>
      <c r="FF759" s="183" t="s">
        <v>713</v>
      </c>
      <c r="FG759" s="182" t="s">
        <v>714</v>
      </c>
    </row>
    <row r="760" spans="160:167" x14ac:dyDescent="0.25">
      <c r="FD760" s="183" t="s">
        <v>705</v>
      </c>
      <c r="FE760" s="183" t="s">
        <v>477</v>
      </c>
      <c r="FF760" s="183" t="s">
        <v>706</v>
      </c>
      <c r="FG760" s="182" t="s">
        <v>707</v>
      </c>
    </row>
    <row r="761" spans="160:167" x14ac:dyDescent="0.25">
      <c r="FD761" s="183" t="s">
        <v>705</v>
      </c>
      <c r="FE761" s="183" t="s">
        <v>479</v>
      </c>
      <c r="FF761" s="183" t="s">
        <v>706</v>
      </c>
      <c r="FG761" s="182" t="s">
        <v>707</v>
      </c>
    </row>
    <row r="762" spans="160:167" x14ac:dyDescent="0.25">
      <c r="FD762" s="183" t="s">
        <v>705</v>
      </c>
      <c r="FE762" s="183" t="s">
        <v>480</v>
      </c>
      <c r="FF762" s="183" t="s">
        <v>706</v>
      </c>
      <c r="FG762" s="182" t="s">
        <v>707</v>
      </c>
    </row>
    <row r="763" spans="160:167" x14ac:dyDescent="0.25">
      <c r="FD763" s="183" t="s">
        <v>705</v>
      </c>
      <c r="FE763" s="183" t="s">
        <v>481</v>
      </c>
      <c r="FF763" s="183" t="s">
        <v>706</v>
      </c>
      <c r="FG763" s="182" t="s">
        <v>707</v>
      </c>
    </row>
    <row r="764" spans="160:167" x14ac:dyDescent="0.25">
      <c r="FD764" s="183" t="s">
        <v>705</v>
      </c>
      <c r="FE764" s="183" t="s">
        <v>490</v>
      </c>
      <c r="FF764" s="183" t="s">
        <v>708</v>
      </c>
      <c r="FG764" s="182" t="s">
        <v>709</v>
      </c>
    </row>
    <row r="765" spans="160:167" x14ac:dyDescent="0.25">
      <c r="FH765" s="183" t="s">
        <v>705</v>
      </c>
      <c r="FI765" s="183" t="s">
        <v>453</v>
      </c>
      <c r="FJ765" s="183" t="s">
        <v>710</v>
      </c>
      <c r="FK765" s="182" t="s">
        <v>711</v>
      </c>
    </row>
    <row r="766" spans="160:167" x14ac:dyDescent="0.25">
      <c r="FH766" s="183" t="s">
        <v>705</v>
      </c>
      <c r="FI766" s="183" t="s">
        <v>454</v>
      </c>
      <c r="FJ766" s="183" t="s">
        <v>710</v>
      </c>
      <c r="FK766" s="182" t="s">
        <v>711</v>
      </c>
    </row>
    <row r="767" spans="160:167" x14ac:dyDescent="0.25">
      <c r="FH767" s="183" t="s">
        <v>705</v>
      </c>
      <c r="FI767" s="183" t="s">
        <v>455</v>
      </c>
      <c r="FJ767" s="183" t="s">
        <v>710</v>
      </c>
      <c r="FK767" s="182" t="s">
        <v>711</v>
      </c>
    </row>
    <row r="768" spans="160:167" x14ac:dyDescent="0.25">
      <c r="FH768" s="183" t="s">
        <v>705</v>
      </c>
      <c r="FI768" s="183" t="s">
        <v>456</v>
      </c>
      <c r="FJ768" s="183" t="s">
        <v>710</v>
      </c>
      <c r="FK768" s="182" t="s">
        <v>711</v>
      </c>
    </row>
    <row r="769" spans="164:167" x14ac:dyDescent="0.25">
      <c r="FH769" s="183" t="s">
        <v>705</v>
      </c>
      <c r="FI769" s="183" t="s">
        <v>457</v>
      </c>
      <c r="FJ769" s="183" t="s">
        <v>710</v>
      </c>
      <c r="FK769" s="182" t="s">
        <v>711</v>
      </c>
    </row>
    <row r="770" spans="164:167" x14ac:dyDescent="0.25">
      <c r="FH770" s="183" t="s">
        <v>705</v>
      </c>
      <c r="FI770" s="183" t="s">
        <v>712</v>
      </c>
      <c r="FJ770" s="183" t="s">
        <v>710</v>
      </c>
      <c r="FK770" s="182" t="s">
        <v>711</v>
      </c>
    </row>
    <row r="771" spans="164:167" x14ac:dyDescent="0.25">
      <c r="FH771" s="183" t="s">
        <v>705</v>
      </c>
      <c r="FI771" s="183" t="s">
        <v>458</v>
      </c>
      <c r="FJ771" s="183" t="s">
        <v>710</v>
      </c>
      <c r="FK771" s="182" t="s">
        <v>711</v>
      </c>
    </row>
    <row r="772" spans="164:167" x14ac:dyDescent="0.25">
      <c r="FH772" s="183" t="s">
        <v>705</v>
      </c>
      <c r="FI772" s="183" t="s">
        <v>459</v>
      </c>
      <c r="FJ772" s="183" t="s">
        <v>710</v>
      </c>
      <c r="FK772" s="182" t="s">
        <v>711</v>
      </c>
    </row>
    <row r="773" spans="164:167" x14ac:dyDescent="0.25">
      <c r="FH773" s="183" t="s">
        <v>705</v>
      </c>
      <c r="FI773" s="183" t="s">
        <v>463</v>
      </c>
      <c r="FJ773" s="183" t="s">
        <v>713</v>
      </c>
      <c r="FK773" s="182" t="s">
        <v>714</v>
      </c>
    </row>
    <row r="774" spans="164:167" x14ac:dyDescent="0.25">
      <c r="FH774" s="183" t="s">
        <v>705</v>
      </c>
      <c r="FI774" s="183" t="s">
        <v>464</v>
      </c>
      <c r="FJ774" s="183" t="s">
        <v>713</v>
      </c>
      <c r="FK774" s="182" t="s">
        <v>714</v>
      </c>
    </row>
    <row r="775" spans="164:167" x14ac:dyDescent="0.25">
      <c r="FH775" s="183" t="s">
        <v>705</v>
      </c>
      <c r="FI775" s="183" t="s">
        <v>465</v>
      </c>
      <c r="FJ775" s="183" t="s">
        <v>713</v>
      </c>
      <c r="FK775" s="182" t="s">
        <v>714</v>
      </c>
    </row>
    <row r="776" spans="164:167" x14ac:dyDescent="0.25">
      <c r="FH776" s="183" t="s">
        <v>705</v>
      </c>
      <c r="FI776" s="183" t="s">
        <v>466</v>
      </c>
      <c r="FJ776" s="183" t="s">
        <v>713</v>
      </c>
      <c r="FK776" s="182" t="s">
        <v>714</v>
      </c>
    </row>
    <row r="777" spans="164:167" x14ac:dyDescent="0.25">
      <c r="FH777" s="183" t="s">
        <v>705</v>
      </c>
      <c r="FI777" s="183" t="s">
        <v>467</v>
      </c>
      <c r="FJ777" s="183" t="s">
        <v>713</v>
      </c>
      <c r="FK777" s="182" t="s">
        <v>714</v>
      </c>
    </row>
    <row r="778" spans="164:167" x14ac:dyDescent="0.25">
      <c r="FH778" s="183" t="s">
        <v>705</v>
      </c>
      <c r="FI778" s="183" t="s">
        <v>468</v>
      </c>
      <c r="FJ778" s="183" t="s">
        <v>713</v>
      </c>
      <c r="FK778" s="182" t="s">
        <v>714</v>
      </c>
    </row>
    <row r="779" spans="164:167" x14ac:dyDescent="0.25">
      <c r="FH779" s="183" t="s">
        <v>705</v>
      </c>
      <c r="FI779" s="183" t="s">
        <v>469</v>
      </c>
      <c r="FJ779" s="183" t="s">
        <v>713</v>
      </c>
      <c r="FK779" s="182" t="s">
        <v>714</v>
      </c>
    </row>
    <row r="780" spans="164:167" x14ac:dyDescent="0.25">
      <c r="FH780" s="183" t="s">
        <v>705</v>
      </c>
      <c r="FI780" s="183" t="s">
        <v>470</v>
      </c>
      <c r="FJ780" s="183" t="s">
        <v>713</v>
      </c>
      <c r="FK780" s="182" t="s">
        <v>714</v>
      </c>
    </row>
    <row r="781" spans="164:167" x14ac:dyDescent="0.25">
      <c r="FH781" s="183" t="s">
        <v>705</v>
      </c>
      <c r="FI781" s="183" t="s">
        <v>471</v>
      </c>
      <c r="FJ781" s="183" t="s">
        <v>713</v>
      </c>
      <c r="FK781" s="182" t="s">
        <v>714</v>
      </c>
    </row>
    <row r="782" spans="164:167" x14ac:dyDescent="0.25">
      <c r="FH782" s="183" t="s">
        <v>705</v>
      </c>
      <c r="FI782" s="183" t="s">
        <v>477</v>
      </c>
      <c r="FJ782" s="183" t="s">
        <v>706</v>
      </c>
      <c r="FK782" s="182" t="s">
        <v>707</v>
      </c>
    </row>
    <row r="783" spans="164:167" x14ac:dyDescent="0.25">
      <c r="FH783" s="183" t="s">
        <v>705</v>
      </c>
      <c r="FI783" s="183" t="s">
        <v>479</v>
      </c>
      <c r="FJ783" s="183" t="s">
        <v>706</v>
      </c>
      <c r="FK783" s="182" t="s">
        <v>707</v>
      </c>
    </row>
    <row r="784" spans="164:167" x14ac:dyDescent="0.25">
      <c r="FH784" s="183" t="s">
        <v>705</v>
      </c>
      <c r="FI784" s="183" t="s">
        <v>480</v>
      </c>
      <c r="FJ784" s="183" t="s">
        <v>706</v>
      </c>
      <c r="FK784" s="182" t="s">
        <v>707</v>
      </c>
    </row>
    <row r="785" spans="164:171" x14ac:dyDescent="0.25">
      <c r="FH785" s="183" t="s">
        <v>705</v>
      </c>
      <c r="FI785" s="183" t="s">
        <v>481</v>
      </c>
      <c r="FJ785" s="183" t="s">
        <v>706</v>
      </c>
      <c r="FK785" s="182" t="s">
        <v>707</v>
      </c>
    </row>
    <row r="786" spans="164:171" x14ac:dyDescent="0.25">
      <c r="FH786" s="183" t="s">
        <v>705</v>
      </c>
      <c r="FI786" s="183" t="s">
        <v>490</v>
      </c>
      <c r="FJ786" s="183" t="s">
        <v>708</v>
      </c>
      <c r="FK786" s="182" t="s">
        <v>709</v>
      </c>
    </row>
    <row r="787" spans="164:171" x14ac:dyDescent="0.25">
      <c r="FL787" s="183" t="s">
        <v>705</v>
      </c>
      <c r="FM787" s="183" t="s">
        <v>453</v>
      </c>
      <c r="FN787" s="183" t="s">
        <v>710</v>
      </c>
      <c r="FO787" s="182" t="s">
        <v>711</v>
      </c>
    </row>
    <row r="788" spans="164:171" x14ac:dyDescent="0.25">
      <c r="FL788" s="183" t="s">
        <v>705</v>
      </c>
      <c r="FM788" s="183" t="s">
        <v>454</v>
      </c>
      <c r="FN788" s="183" t="s">
        <v>710</v>
      </c>
      <c r="FO788" s="182" t="s">
        <v>711</v>
      </c>
    </row>
    <row r="789" spans="164:171" x14ac:dyDescent="0.25">
      <c r="FL789" s="183" t="s">
        <v>705</v>
      </c>
      <c r="FM789" s="183" t="s">
        <v>455</v>
      </c>
      <c r="FN789" s="183" t="s">
        <v>710</v>
      </c>
      <c r="FO789" s="182" t="s">
        <v>711</v>
      </c>
    </row>
    <row r="790" spans="164:171" x14ac:dyDescent="0.25">
      <c r="FL790" s="183" t="s">
        <v>705</v>
      </c>
      <c r="FM790" s="183" t="s">
        <v>456</v>
      </c>
      <c r="FN790" s="183" t="s">
        <v>710</v>
      </c>
      <c r="FO790" s="182" t="s">
        <v>711</v>
      </c>
    </row>
    <row r="791" spans="164:171" x14ac:dyDescent="0.25">
      <c r="FL791" s="183" t="s">
        <v>705</v>
      </c>
      <c r="FM791" s="183" t="s">
        <v>457</v>
      </c>
      <c r="FN791" s="183" t="s">
        <v>710</v>
      </c>
      <c r="FO791" s="182" t="s">
        <v>711</v>
      </c>
    </row>
    <row r="792" spans="164:171" x14ac:dyDescent="0.25">
      <c r="FL792" s="183" t="s">
        <v>705</v>
      </c>
      <c r="FM792" s="183" t="s">
        <v>712</v>
      </c>
      <c r="FN792" s="183" t="s">
        <v>710</v>
      </c>
      <c r="FO792" s="182" t="s">
        <v>711</v>
      </c>
    </row>
    <row r="793" spans="164:171" x14ac:dyDescent="0.25">
      <c r="FL793" s="183" t="s">
        <v>705</v>
      </c>
      <c r="FM793" s="183" t="s">
        <v>458</v>
      </c>
      <c r="FN793" s="183" t="s">
        <v>710</v>
      </c>
      <c r="FO793" s="182" t="s">
        <v>711</v>
      </c>
    </row>
    <row r="794" spans="164:171" x14ac:dyDescent="0.25">
      <c r="FL794" s="183" t="s">
        <v>705</v>
      </c>
      <c r="FM794" s="183" t="s">
        <v>459</v>
      </c>
      <c r="FN794" s="183" t="s">
        <v>710</v>
      </c>
      <c r="FO794" s="182" t="s">
        <v>711</v>
      </c>
    </row>
    <row r="795" spans="164:171" x14ac:dyDescent="0.25">
      <c r="FL795" s="183" t="s">
        <v>705</v>
      </c>
      <c r="FM795" s="183" t="s">
        <v>463</v>
      </c>
      <c r="FN795" s="183" t="s">
        <v>713</v>
      </c>
      <c r="FO795" s="182" t="s">
        <v>714</v>
      </c>
    </row>
    <row r="796" spans="164:171" x14ac:dyDescent="0.25">
      <c r="FL796" s="183" t="s">
        <v>705</v>
      </c>
      <c r="FM796" s="183" t="s">
        <v>464</v>
      </c>
      <c r="FN796" s="183" t="s">
        <v>713</v>
      </c>
      <c r="FO796" s="182" t="s">
        <v>714</v>
      </c>
    </row>
    <row r="797" spans="164:171" x14ac:dyDescent="0.25">
      <c r="FL797" s="183" t="s">
        <v>705</v>
      </c>
      <c r="FM797" s="183" t="s">
        <v>465</v>
      </c>
      <c r="FN797" s="183" t="s">
        <v>713</v>
      </c>
      <c r="FO797" s="182" t="s">
        <v>714</v>
      </c>
    </row>
    <row r="798" spans="164:171" x14ac:dyDescent="0.25">
      <c r="FL798" s="183" t="s">
        <v>705</v>
      </c>
      <c r="FM798" s="183" t="s">
        <v>466</v>
      </c>
      <c r="FN798" s="183" t="s">
        <v>713</v>
      </c>
      <c r="FO798" s="182" t="s">
        <v>714</v>
      </c>
    </row>
    <row r="799" spans="164:171" x14ac:dyDescent="0.25">
      <c r="FL799" s="183" t="s">
        <v>705</v>
      </c>
      <c r="FM799" s="183" t="s">
        <v>467</v>
      </c>
      <c r="FN799" s="183" t="s">
        <v>713</v>
      </c>
      <c r="FO799" s="182" t="s">
        <v>714</v>
      </c>
    </row>
    <row r="800" spans="164:171" x14ac:dyDescent="0.25">
      <c r="FL800" s="183" t="s">
        <v>705</v>
      </c>
      <c r="FM800" s="183" t="s">
        <v>468</v>
      </c>
      <c r="FN800" s="183" t="s">
        <v>713</v>
      </c>
      <c r="FO800" s="182" t="s">
        <v>714</v>
      </c>
    </row>
    <row r="801" spans="168:175" x14ac:dyDescent="0.25">
      <c r="FL801" s="183" t="s">
        <v>705</v>
      </c>
      <c r="FM801" s="183" t="s">
        <v>469</v>
      </c>
      <c r="FN801" s="183" t="s">
        <v>713</v>
      </c>
      <c r="FO801" s="182" t="s">
        <v>714</v>
      </c>
    </row>
    <row r="802" spans="168:175" x14ac:dyDescent="0.25">
      <c r="FL802" s="183" t="s">
        <v>705</v>
      </c>
      <c r="FM802" s="183" t="s">
        <v>470</v>
      </c>
      <c r="FN802" s="183" t="s">
        <v>713</v>
      </c>
      <c r="FO802" s="182" t="s">
        <v>714</v>
      </c>
    </row>
    <row r="803" spans="168:175" x14ac:dyDescent="0.25">
      <c r="FL803" s="183" t="s">
        <v>705</v>
      </c>
      <c r="FM803" s="183" t="s">
        <v>471</v>
      </c>
      <c r="FN803" s="183" t="s">
        <v>713</v>
      </c>
      <c r="FO803" s="182" t="s">
        <v>714</v>
      </c>
    </row>
    <row r="804" spans="168:175" x14ac:dyDescent="0.25">
      <c r="FL804" s="183" t="s">
        <v>705</v>
      </c>
      <c r="FM804" s="183" t="s">
        <v>477</v>
      </c>
      <c r="FN804" s="183" t="s">
        <v>706</v>
      </c>
      <c r="FO804" s="182" t="s">
        <v>707</v>
      </c>
    </row>
    <row r="805" spans="168:175" x14ac:dyDescent="0.25">
      <c r="FL805" s="183" t="s">
        <v>705</v>
      </c>
      <c r="FM805" s="183" t="s">
        <v>479</v>
      </c>
      <c r="FN805" s="183" t="s">
        <v>706</v>
      </c>
      <c r="FO805" s="182" t="s">
        <v>707</v>
      </c>
    </row>
    <row r="806" spans="168:175" x14ac:dyDescent="0.25">
      <c r="FL806" s="183" t="s">
        <v>705</v>
      </c>
      <c r="FM806" s="183" t="s">
        <v>480</v>
      </c>
      <c r="FN806" s="183" t="s">
        <v>706</v>
      </c>
      <c r="FO806" s="182" t="s">
        <v>707</v>
      </c>
    </row>
    <row r="807" spans="168:175" x14ac:dyDescent="0.25">
      <c r="FL807" s="183" t="s">
        <v>705</v>
      </c>
      <c r="FM807" s="183" t="s">
        <v>481</v>
      </c>
      <c r="FN807" s="183" t="s">
        <v>706</v>
      </c>
      <c r="FO807" s="182" t="s">
        <v>707</v>
      </c>
    </row>
    <row r="808" spans="168:175" x14ac:dyDescent="0.25">
      <c r="FL808" s="183" t="s">
        <v>705</v>
      </c>
      <c r="FM808" s="183" t="s">
        <v>490</v>
      </c>
      <c r="FN808" s="183" t="s">
        <v>708</v>
      </c>
      <c r="FO808" s="182" t="s">
        <v>709</v>
      </c>
    </row>
    <row r="809" spans="168:175" x14ac:dyDescent="0.25">
      <c r="FP809" s="183" t="s">
        <v>705</v>
      </c>
      <c r="FQ809" s="183" t="s">
        <v>453</v>
      </c>
      <c r="FR809" s="183" t="s">
        <v>710</v>
      </c>
      <c r="FS809" s="182" t="s">
        <v>711</v>
      </c>
    </row>
    <row r="810" spans="168:175" x14ac:dyDescent="0.25">
      <c r="FP810" s="183" t="s">
        <v>705</v>
      </c>
      <c r="FQ810" s="183" t="s">
        <v>454</v>
      </c>
      <c r="FR810" s="183" t="s">
        <v>710</v>
      </c>
      <c r="FS810" s="182" t="s">
        <v>711</v>
      </c>
    </row>
    <row r="811" spans="168:175" x14ac:dyDescent="0.25">
      <c r="FP811" s="183" t="s">
        <v>705</v>
      </c>
      <c r="FQ811" s="183" t="s">
        <v>455</v>
      </c>
      <c r="FR811" s="183" t="s">
        <v>710</v>
      </c>
      <c r="FS811" s="182" t="s">
        <v>711</v>
      </c>
    </row>
    <row r="812" spans="168:175" x14ac:dyDescent="0.25">
      <c r="FP812" s="183" t="s">
        <v>705</v>
      </c>
      <c r="FQ812" s="183" t="s">
        <v>456</v>
      </c>
      <c r="FR812" s="183" t="s">
        <v>710</v>
      </c>
      <c r="FS812" s="182" t="s">
        <v>711</v>
      </c>
    </row>
    <row r="813" spans="168:175" x14ac:dyDescent="0.25">
      <c r="FP813" s="183" t="s">
        <v>705</v>
      </c>
      <c r="FQ813" s="183" t="s">
        <v>457</v>
      </c>
      <c r="FR813" s="183" t="s">
        <v>710</v>
      </c>
      <c r="FS813" s="182" t="s">
        <v>711</v>
      </c>
    </row>
    <row r="814" spans="168:175" x14ac:dyDescent="0.25">
      <c r="FP814" s="183" t="s">
        <v>705</v>
      </c>
      <c r="FQ814" s="183" t="s">
        <v>712</v>
      </c>
      <c r="FR814" s="183" t="s">
        <v>710</v>
      </c>
      <c r="FS814" s="182" t="s">
        <v>711</v>
      </c>
    </row>
    <row r="815" spans="168:175" x14ac:dyDescent="0.25">
      <c r="FP815" s="183" t="s">
        <v>705</v>
      </c>
      <c r="FQ815" s="183" t="s">
        <v>458</v>
      </c>
      <c r="FR815" s="183" t="s">
        <v>710</v>
      </c>
      <c r="FS815" s="182" t="s">
        <v>711</v>
      </c>
    </row>
    <row r="816" spans="168:175" x14ac:dyDescent="0.25">
      <c r="FP816" s="183" t="s">
        <v>705</v>
      </c>
      <c r="FQ816" s="183" t="s">
        <v>459</v>
      </c>
      <c r="FR816" s="183" t="s">
        <v>710</v>
      </c>
      <c r="FS816" s="182" t="s">
        <v>711</v>
      </c>
    </row>
    <row r="817" spans="172:179" x14ac:dyDescent="0.25">
      <c r="FP817" s="183" t="s">
        <v>705</v>
      </c>
      <c r="FQ817" s="183" t="s">
        <v>463</v>
      </c>
      <c r="FR817" s="183" t="s">
        <v>713</v>
      </c>
      <c r="FS817" s="182" t="s">
        <v>714</v>
      </c>
    </row>
    <row r="818" spans="172:179" x14ac:dyDescent="0.25">
      <c r="FP818" s="183" t="s">
        <v>705</v>
      </c>
      <c r="FQ818" s="183" t="s">
        <v>464</v>
      </c>
      <c r="FR818" s="183" t="s">
        <v>713</v>
      </c>
      <c r="FS818" s="182" t="s">
        <v>714</v>
      </c>
    </row>
    <row r="819" spans="172:179" x14ac:dyDescent="0.25">
      <c r="FP819" s="183" t="s">
        <v>705</v>
      </c>
      <c r="FQ819" s="183" t="s">
        <v>465</v>
      </c>
      <c r="FR819" s="183" t="s">
        <v>713</v>
      </c>
      <c r="FS819" s="182" t="s">
        <v>714</v>
      </c>
    </row>
    <row r="820" spans="172:179" x14ac:dyDescent="0.25">
      <c r="FP820" s="183" t="s">
        <v>705</v>
      </c>
      <c r="FQ820" s="183" t="s">
        <v>466</v>
      </c>
      <c r="FR820" s="183" t="s">
        <v>713</v>
      </c>
      <c r="FS820" s="182" t="s">
        <v>714</v>
      </c>
    </row>
    <row r="821" spans="172:179" x14ac:dyDescent="0.25">
      <c r="FP821" s="183" t="s">
        <v>705</v>
      </c>
      <c r="FQ821" s="183" t="s">
        <v>467</v>
      </c>
      <c r="FR821" s="183" t="s">
        <v>713</v>
      </c>
      <c r="FS821" s="182" t="s">
        <v>714</v>
      </c>
    </row>
    <row r="822" spans="172:179" x14ac:dyDescent="0.25">
      <c r="FP822" s="183" t="s">
        <v>705</v>
      </c>
      <c r="FQ822" s="183" t="s">
        <v>468</v>
      </c>
      <c r="FR822" s="183" t="s">
        <v>713</v>
      </c>
      <c r="FS822" s="182" t="s">
        <v>714</v>
      </c>
    </row>
    <row r="823" spans="172:179" x14ac:dyDescent="0.25">
      <c r="FP823" s="183" t="s">
        <v>705</v>
      </c>
      <c r="FQ823" s="183" t="s">
        <v>469</v>
      </c>
      <c r="FR823" s="183" t="s">
        <v>713</v>
      </c>
      <c r="FS823" s="182" t="s">
        <v>714</v>
      </c>
    </row>
    <row r="824" spans="172:179" x14ac:dyDescent="0.25">
      <c r="FP824" s="183" t="s">
        <v>705</v>
      </c>
      <c r="FQ824" s="183" t="s">
        <v>470</v>
      </c>
      <c r="FR824" s="183" t="s">
        <v>713</v>
      </c>
      <c r="FS824" s="182" t="s">
        <v>714</v>
      </c>
    </row>
    <row r="825" spans="172:179" x14ac:dyDescent="0.25">
      <c r="FP825" s="183" t="s">
        <v>705</v>
      </c>
      <c r="FQ825" s="183" t="s">
        <v>471</v>
      </c>
      <c r="FR825" s="183" t="s">
        <v>713</v>
      </c>
      <c r="FS825" s="182" t="s">
        <v>714</v>
      </c>
    </row>
    <row r="826" spans="172:179" x14ac:dyDescent="0.25">
      <c r="FP826" s="183" t="s">
        <v>705</v>
      </c>
      <c r="FQ826" s="183" t="s">
        <v>477</v>
      </c>
      <c r="FR826" s="183" t="s">
        <v>706</v>
      </c>
      <c r="FS826" s="182" t="s">
        <v>707</v>
      </c>
    </row>
    <row r="827" spans="172:179" x14ac:dyDescent="0.25">
      <c r="FP827" s="183" t="s">
        <v>705</v>
      </c>
      <c r="FQ827" s="183" t="s">
        <v>479</v>
      </c>
      <c r="FR827" s="183" t="s">
        <v>706</v>
      </c>
      <c r="FS827" s="182" t="s">
        <v>707</v>
      </c>
    </row>
    <row r="828" spans="172:179" x14ac:dyDescent="0.25">
      <c r="FP828" s="183" t="s">
        <v>705</v>
      </c>
      <c r="FQ828" s="183" t="s">
        <v>480</v>
      </c>
      <c r="FR828" s="183" t="s">
        <v>706</v>
      </c>
      <c r="FS828" s="182" t="s">
        <v>707</v>
      </c>
    </row>
    <row r="829" spans="172:179" x14ac:dyDescent="0.25">
      <c r="FP829" s="183" t="s">
        <v>705</v>
      </c>
      <c r="FQ829" s="183" t="s">
        <v>481</v>
      </c>
      <c r="FR829" s="183" t="s">
        <v>706</v>
      </c>
      <c r="FS829" s="182" t="s">
        <v>707</v>
      </c>
    </row>
    <row r="830" spans="172:179" x14ac:dyDescent="0.25">
      <c r="FP830" s="183" t="s">
        <v>705</v>
      </c>
      <c r="FQ830" s="183" t="s">
        <v>490</v>
      </c>
      <c r="FR830" s="183" t="s">
        <v>708</v>
      </c>
      <c r="FS830" s="182" t="s">
        <v>709</v>
      </c>
    </row>
    <row r="831" spans="172:179" x14ac:dyDescent="0.25">
      <c r="FT831" s="183" t="s">
        <v>705</v>
      </c>
      <c r="FU831" s="183" t="s">
        <v>453</v>
      </c>
      <c r="FV831" s="183" t="s">
        <v>710</v>
      </c>
      <c r="FW831" s="182" t="s">
        <v>711</v>
      </c>
    </row>
    <row r="832" spans="172:179" x14ac:dyDescent="0.25">
      <c r="FT832" s="183" t="s">
        <v>705</v>
      </c>
      <c r="FU832" s="183" t="s">
        <v>454</v>
      </c>
      <c r="FV832" s="183" t="s">
        <v>710</v>
      </c>
      <c r="FW832" s="182" t="s">
        <v>711</v>
      </c>
    </row>
    <row r="833" spans="176:179" x14ac:dyDescent="0.25">
      <c r="FT833" s="183" t="s">
        <v>705</v>
      </c>
      <c r="FU833" s="183" t="s">
        <v>455</v>
      </c>
      <c r="FV833" s="183" t="s">
        <v>710</v>
      </c>
      <c r="FW833" s="182" t="s">
        <v>711</v>
      </c>
    </row>
    <row r="834" spans="176:179" x14ac:dyDescent="0.25">
      <c r="FT834" s="183" t="s">
        <v>705</v>
      </c>
      <c r="FU834" s="183" t="s">
        <v>456</v>
      </c>
      <c r="FV834" s="183" t="s">
        <v>710</v>
      </c>
      <c r="FW834" s="182" t="s">
        <v>711</v>
      </c>
    </row>
    <row r="835" spans="176:179" x14ac:dyDescent="0.25">
      <c r="FT835" s="183" t="s">
        <v>705</v>
      </c>
      <c r="FU835" s="183" t="s">
        <v>457</v>
      </c>
      <c r="FV835" s="183" t="s">
        <v>710</v>
      </c>
      <c r="FW835" s="182" t="s">
        <v>711</v>
      </c>
    </row>
    <row r="836" spans="176:179" x14ac:dyDescent="0.25">
      <c r="FT836" s="183" t="s">
        <v>705</v>
      </c>
      <c r="FU836" s="183" t="s">
        <v>712</v>
      </c>
      <c r="FV836" s="183" t="s">
        <v>710</v>
      </c>
      <c r="FW836" s="182" t="s">
        <v>711</v>
      </c>
    </row>
    <row r="837" spans="176:179" x14ac:dyDescent="0.25">
      <c r="FT837" s="183" t="s">
        <v>705</v>
      </c>
      <c r="FU837" s="183" t="s">
        <v>458</v>
      </c>
      <c r="FV837" s="183" t="s">
        <v>710</v>
      </c>
      <c r="FW837" s="182" t="s">
        <v>711</v>
      </c>
    </row>
    <row r="838" spans="176:179" x14ac:dyDescent="0.25">
      <c r="FT838" s="183" t="s">
        <v>705</v>
      </c>
      <c r="FU838" s="183" t="s">
        <v>459</v>
      </c>
      <c r="FV838" s="183" t="s">
        <v>710</v>
      </c>
      <c r="FW838" s="182" t="s">
        <v>711</v>
      </c>
    </row>
    <row r="839" spans="176:179" x14ac:dyDescent="0.25">
      <c r="FT839" s="183" t="s">
        <v>705</v>
      </c>
      <c r="FU839" s="183" t="s">
        <v>463</v>
      </c>
      <c r="FV839" s="183" t="s">
        <v>713</v>
      </c>
      <c r="FW839" s="182" t="s">
        <v>714</v>
      </c>
    </row>
    <row r="840" spans="176:179" x14ac:dyDescent="0.25">
      <c r="FT840" s="183" t="s">
        <v>705</v>
      </c>
      <c r="FU840" s="183" t="s">
        <v>464</v>
      </c>
      <c r="FV840" s="183" t="s">
        <v>713</v>
      </c>
      <c r="FW840" s="182" t="s">
        <v>714</v>
      </c>
    </row>
    <row r="841" spans="176:179" x14ac:dyDescent="0.25">
      <c r="FT841" s="183" t="s">
        <v>705</v>
      </c>
      <c r="FU841" s="183" t="s">
        <v>465</v>
      </c>
      <c r="FV841" s="183" t="s">
        <v>713</v>
      </c>
      <c r="FW841" s="182" t="s">
        <v>714</v>
      </c>
    </row>
    <row r="842" spans="176:179" x14ac:dyDescent="0.25">
      <c r="FT842" s="183" t="s">
        <v>705</v>
      </c>
      <c r="FU842" s="183" t="s">
        <v>466</v>
      </c>
      <c r="FV842" s="183" t="s">
        <v>713</v>
      </c>
      <c r="FW842" s="182" t="s">
        <v>714</v>
      </c>
    </row>
    <row r="843" spans="176:179" x14ac:dyDescent="0.25">
      <c r="FT843" s="183" t="s">
        <v>705</v>
      </c>
      <c r="FU843" s="183" t="s">
        <v>467</v>
      </c>
      <c r="FV843" s="183" t="s">
        <v>713</v>
      </c>
      <c r="FW843" s="182" t="s">
        <v>714</v>
      </c>
    </row>
    <row r="844" spans="176:179" x14ac:dyDescent="0.25">
      <c r="FT844" s="183" t="s">
        <v>705</v>
      </c>
      <c r="FU844" s="183" t="s">
        <v>468</v>
      </c>
      <c r="FV844" s="183" t="s">
        <v>713</v>
      </c>
      <c r="FW844" s="182" t="s">
        <v>714</v>
      </c>
    </row>
    <row r="845" spans="176:179" x14ac:dyDescent="0.25">
      <c r="FT845" s="183" t="s">
        <v>705</v>
      </c>
      <c r="FU845" s="183" t="s">
        <v>469</v>
      </c>
      <c r="FV845" s="183" t="s">
        <v>713</v>
      </c>
      <c r="FW845" s="182" t="s">
        <v>714</v>
      </c>
    </row>
    <row r="846" spans="176:179" x14ac:dyDescent="0.25">
      <c r="FT846" s="183" t="s">
        <v>705</v>
      </c>
      <c r="FU846" s="183" t="s">
        <v>470</v>
      </c>
      <c r="FV846" s="183" t="s">
        <v>713</v>
      </c>
      <c r="FW846" s="182" t="s">
        <v>714</v>
      </c>
    </row>
    <row r="847" spans="176:179" x14ac:dyDescent="0.25">
      <c r="FT847" s="183" t="s">
        <v>705</v>
      </c>
      <c r="FU847" s="183" t="s">
        <v>471</v>
      </c>
      <c r="FV847" s="183" t="s">
        <v>713</v>
      </c>
      <c r="FW847" s="182" t="s">
        <v>714</v>
      </c>
    </row>
    <row r="848" spans="176:179" x14ac:dyDescent="0.25">
      <c r="FT848" s="183" t="s">
        <v>705</v>
      </c>
      <c r="FU848" s="183" t="s">
        <v>477</v>
      </c>
      <c r="FV848" s="183" t="s">
        <v>706</v>
      </c>
      <c r="FW848" s="182" t="s">
        <v>707</v>
      </c>
    </row>
    <row r="849" spans="176:183" x14ac:dyDescent="0.25">
      <c r="FT849" s="183" t="s">
        <v>705</v>
      </c>
      <c r="FU849" s="183" t="s">
        <v>479</v>
      </c>
      <c r="FV849" s="183" t="s">
        <v>706</v>
      </c>
      <c r="FW849" s="182" t="s">
        <v>707</v>
      </c>
    </row>
    <row r="850" spans="176:183" x14ac:dyDescent="0.25">
      <c r="FT850" s="183" t="s">
        <v>705</v>
      </c>
      <c r="FU850" s="183" t="s">
        <v>480</v>
      </c>
      <c r="FV850" s="183" t="s">
        <v>706</v>
      </c>
      <c r="FW850" s="182" t="s">
        <v>707</v>
      </c>
    </row>
    <row r="851" spans="176:183" x14ac:dyDescent="0.25">
      <c r="FT851" s="183" t="s">
        <v>705</v>
      </c>
      <c r="FU851" s="183" t="s">
        <v>481</v>
      </c>
      <c r="FV851" s="183" t="s">
        <v>706</v>
      </c>
      <c r="FW851" s="182" t="s">
        <v>707</v>
      </c>
    </row>
    <row r="852" spans="176:183" x14ac:dyDescent="0.25">
      <c r="FT852" s="183" t="s">
        <v>705</v>
      </c>
      <c r="FU852" s="183" t="s">
        <v>490</v>
      </c>
      <c r="FV852" s="183" t="s">
        <v>708</v>
      </c>
      <c r="FW852" s="182" t="s">
        <v>709</v>
      </c>
    </row>
    <row r="853" spans="176:183" x14ac:dyDescent="0.25">
      <c r="FX853" s="183" t="s">
        <v>705</v>
      </c>
      <c r="FY853" s="183" t="s">
        <v>453</v>
      </c>
      <c r="FZ853" s="183" t="s">
        <v>710</v>
      </c>
      <c r="GA853" s="182" t="s">
        <v>711</v>
      </c>
    </row>
    <row r="854" spans="176:183" x14ac:dyDescent="0.25">
      <c r="FX854" s="183" t="s">
        <v>705</v>
      </c>
      <c r="FY854" s="183" t="s">
        <v>454</v>
      </c>
      <c r="FZ854" s="183" t="s">
        <v>710</v>
      </c>
      <c r="GA854" s="182" t="s">
        <v>711</v>
      </c>
    </row>
    <row r="855" spans="176:183" x14ac:dyDescent="0.25">
      <c r="FX855" s="183" t="s">
        <v>705</v>
      </c>
      <c r="FY855" s="183" t="s">
        <v>455</v>
      </c>
      <c r="FZ855" s="183" t="s">
        <v>710</v>
      </c>
      <c r="GA855" s="182" t="s">
        <v>711</v>
      </c>
    </row>
    <row r="856" spans="176:183" x14ac:dyDescent="0.25">
      <c r="FX856" s="183" t="s">
        <v>705</v>
      </c>
      <c r="FY856" s="183" t="s">
        <v>456</v>
      </c>
      <c r="FZ856" s="183" t="s">
        <v>710</v>
      </c>
      <c r="GA856" s="182" t="s">
        <v>711</v>
      </c>
    </row>
    <row r="857" spans="176:183" x14ac:dyDescent="0.25">
      <c r="FX857" s="183" t="s">
        <v>705</v>
      </c>
      <c r="FY857" s="183" t="s">
        <v>457</v>
      </c>
      <c r="FZ857" s="183" t="s">
        <v>710</v>
      </c>
      <c r="GA857" s="182" t="s">
        <v>711</v>
      </c>
    </row>
    <row r="858" spans="176:183" x14ac:dyDescent="0.25">
      <c r="FX858" s="183" t="s">
        <v>705</v>
      </c>
      <c r="FY858" s="183" t="s">
        <v>712</v>
      </c>
      <c r="FZ858" s="183" t="s">
        <v>710</v>
      </c>
      <c r="GA858" s="182" t="s">
        <v>711</v>
      </c>
    </row>
    <row r="859" spans="176:183" x14ac:dyDescent="0.25">
      <c r="FX859" s="183" t="s">
        <v>705</v>
      </c>
      <c r="FY859" s="183" t="s">
        <v>458</v>
      </c>
      <c r="FZ859" s="183" t="s">
        <v>710</v>
      </c>
      <c r="GA859" s="182" t="s">
        <v>711</v>
      </c>
    </row>
    <row r="860" spans="176:183" x14ac:dyDescent="0.25">
      <c r="FX860" s="183" t="s">
        <v>705</v>
      </c>
      <c r="FY860" s="183" t="s">
        <v>459</v>
      </c>
      <c r="FZ860" s="183" t="s">
        <v>710</v>
      </c>
      <c r="GA860" s="182" t="s">
        <v>711</v>
      </c>
    </row>
    <row r="861" spans="176:183" x14ac:dyDescent="0.25">
      <c r="FX861" s="183" t="s">
        <v>705</v>
      </c>
      <c r="FY861" s="183" t="s">
        <v>463</v>
      </c>
      <c r="FZ861" s="183" t="s">
        <v>713</v>
      </c>
      <c r="GA861" s="182" t="s">
        <v>714</v>
      </c>
    </row>
    <row r="862" spans="176:183" x14ac:dyDescent="0.25">
      <c r="FX862" s="183" t="s">
        <v>705</v>
      </c>
      <c r="FY862" s="183" t="s">
        <v>464</v>
      </c>
      <c r="FZ862" s="183" t="s">
        <v>713</v>
      </c>
      <c r="GA862" s="182" t="s">
        <v>714</v>
      </c>
    </row>
    <row r="863" spans="176:183" x14ac:dyDescent="0.25">
      <c r="FX863" s="183" t="s">
        <v>705</v>
      </c>
      <c r="FY863" s="183" t="s">
        <v>465</v>
      </c>
      <c r="FZ863" s="183" t="s">
        <v>713</v>
      </c>
      <c r="GA863" s="182" t="s">
        <v>714</v>
      </c>
    </row>
    <row r="864" spans="176:183" x14ac:dyDescent="0.25">
      <c r="FX864" s="183" t="s">
        <v>705</v>
      </c>
      <c r="FY864" s="183" t="s">
        <v>466</v>
      </c>
      <c r="FZ864" s="183" t="s">
        <v>713</v>
      </c>
      <c r="GA864" s="182" t="s">
        <v>714</v>
      </c>
    </row>
    <row r="865" spans="180:187" x14ac:dyDescent="0.25">
      <c r="FX865" s="183" t="s">
        <v>705</v>
      </c>
      <c r="FY865" s="183" t="s">
        <v>467</v>
      </c>
      <c r="FZ865" s="183" t="s">
        <v>713</v>
      </c>
      <c r="GA865" s="182" t="s">
        <v>714</v>
      </c>
    </row>
    <row r="866" spans="180:187" x14ac:dyDescent="0.25">
      <c r="FX866" s="183" t="s">
        <v>705</v>
      </c>
      <c r="FY866" s="183" t="s">
        <v>468</v>
      </c>
      <c r="FZ866" s="183" t="s">
        <v>713</v>
      </c>
      <c r="GA866" s="182" t="s">
        <v>714</v>
      </c>
    </row>
    <row r="867" spans="180:187" x14ac:dyDescent="0.25">
      <c r="FX867" s="183" t="s">
        <v>705</v>
      </c>
      <c r="FY867" s="183" t="s">
        <v>469</v>
      </c>
      <c r="FZ867" s="183" t="s">
        <v>713</v>
      </c>
      <c r="GA867" s="182" t="s">
        <v>714</v>
      </c>
    </row>
    <row r="868" spans="180:187" x14ac:dyDescent="0.25">
      <c r="FX868" s="183" t="s">
        <v>705</v>
      </c>
      <c r="FY868" s="183" t="s">
        <v>470</v>
      </c>
      <c r="FZ868" s="183" t="s">
        <v>713</v>
      </c>
      <c r="GA868" s="182" t="s">
        <v>714</v>
      </c>
    </row>
    <row r="869" spans="180:187" x14ac:dyDescent="0.25">
      <c r="FX869" s="183" t="s">
        <v>705</v>
      </c>
      <c r="FY869" s="183" t="s">
        <v>471</v>
      </c>
      <c r="FZ869" s="183" t="s">
        <v>713</v>
      </c>
      <c r="GA869" s="182" t="s">
        <v>714</v>
      </c>
    </row>
    <row r="870" spans="180:187" x14ac:dyDescent="0.25">
      <c r="FX870" s="183" t="s">
        <v>705</v>
      </c>
      <c r="FY870" s="183" t="s">
        <v>477</v>
      </c>
      <c r="FZ870" s="183" t="s">
        <v>706</v>
      </c>
      <c r="GA870" s="182" t="s">
        <v>707</v>
      </c>
    </row>
    <row r="871" spans="180:187" x14ac:dyDescent="0.25">
      <c r="FX871" s="183" t="s">
        <v>705</v>
      </c>
      <c r="FY871" s="183" t="s">
        <v>479</v>
      </c>
      <c r="FZ871" s="183" t="s">
        <v>706</v>
      </c>
      <c r="GA871" s="182" t="s">
        <v>707</v>
      </c>
    </row>
    <row r="872" spans="180:187" x14ac:dyDescent="0.25">
      <c r="FX872" s="183" t="s">
        <v>705</v>
      </c>
      <c r="FY872" s="183" t="s">
        <v>480</v>
      </c>
      <c r="FZ872" s="183" t="s">
        <v>706</v>
      </c>
      <c r="GA872" s="182" t="s">
        <v>707</v>
      </c>
    </row>
    <row r="873" spans="180:187" x14ac:dyDescent="0.25">
      <c r="FX873" s="183" t="s">
        <v>705</v>
      </c>
      <c r="FY873" s="183" t="s">
        <v>481</v>
      </c>
      <c r="FZ873" s="183" t="s">
        <v>706</v>
      </c>
      <c r="GA873" s="182" t="s">
        <v>707</v>
      </c>
    </row>
    <row r="874" spans="180:187" x14ac:dyDescent="0.25">
      <c r="FX874" s="183" t="s">
        <v>705</v>
      </c>
      <c r="FY874" s="183" t="s">
        <v>490</v>
      </c>
      <c r="FZ874" s="183" t="s">
        <v>708</v>
      </c>
      <c r="GA874" s="182" t="s">
        <v>709</v>
      </c>
    </row>
    <row r="875" spans="180:187" x14ac:dyDescent="0.25">
      <c r="GB875" s="183" t="s">
        <v>705</v>
      </c>
      <c r="GC875" s="183" t="s">
        <v>453</v>
      </c>
      <c r="GD875" s="183" t="s">
        <v>710</v>
      </c>
      <c r="GE875" s="182" t="s">
        <v>711</v>
      </c>
    </row>
    <row r="876" spans="180:187" x14ac:dyDescent="0.25">
      <c r="GB876" s="183" t="s">
        <v>705</v>
      </c>
      <c r="GC876" s="183" t="s">
        <v>454</v>
      </c>
      <c r="GD876" s="183" t="s">
        <v>710</v>
      </c>
      <c r="GE876" s="182" t="s">
        <v>711</v>
      </c>
    </row>
    <row r="877" spans="180:187" x14ac:dyDescent="0.25">
      <c r="GB877" s="183" t="s">
        <v>705</v>
      </c>
      <c r="GC877" s="183" t="s">
        <v>455</v>
      </c>
      <c r="GD877" s="183" t="s">
        <v>710</v>
      </c>
      <c r="GE877" s="182" t="s">
        <v>711</v>
      </c>
    </row>
    <row r="878" spans="180:187" x14ac:dyDescent="0.25">
      <c r="GB878" s="183" t="s">
        <v>705</v>
      </c>
      <c r="GC878" s="183" t="s">
        <v>456</v>
      </c>
      <c r="GD878" s="183" t="s">
        <v>710</v>
      </c>
      <c r="GE878" s="182" t="s">
        <v>711</v>
      </c>
    </row>
    <row r="879" spans="180:187" x14ac:dyDescent="0.25">
      <c r="GB879" s="183" t="s">
        <v>705</v>
      </c>
      <c r="GC879" s="183" t="s">
        <v>457</v>
      </c>
      <c r="GD879" s="183" t="s">
        <v>710</v>
      </c>
      <c r="GE879" s="182" t="s">
        <v>711</v>
      </c>
    </row>
    <row r="880" spans="180:187" x14ac:dyDescent="0.25">
      <c r="GB880" s="183" t="s">
        <v>705</v>
      </c>
      <c r="GC880" s="183" t="s">
        <v>712</v>
      </c>
      <c r="GD880" s="183" t="s">
        <v>710</v>
      </c>
      <c r="GE880" s="182" t="s">
        <v>711</v>
      </c>
    </row>
    <row r="881" spans="184:187" x14ac:dyDescent="0.25">
      <c r="GB881" s="183" t="s">
        <v>705</v>
      </c>
      <c r="GC881" s="183" t="s">
        <v>458</v>
      </c>
      <c r="GD881" s="183" t="s">
        <v>710</v>
      </c>
      <c r="GE881" s="182" t="s">
        <v>711</v>
      </c>
    </row>
    <row r="882" spans="184:187" x14ac:dyDescent="0.25">
      <c r="GB882" s="183" t="s">
        <v>705</v>
      </c>
      <c r="GC882" s="183" t="s">
        <v>459</v>
      </c>
      <c r="GD882" s="183" t="s">
        <v>710</v>
      </c>
      <c r="GE882" s="182" t="s">
        <v>711</v>
      </c>
    </row>
    <row r="883" spans="184:187" x14ac:dyDescent="0.25">
      <c r="GB883" s="183" t="s">
        <v>705</v>
      </c>
      <c r="GC883" s="183" t="s">
        <v>463</v>
      </c>
      <c r="GD883" s="183" t="s">
        <v>713</v>
      </c>
      <c r="GE883" s="182" t="s">
        <v>714</v>
      </c>
    </row>
    <row r="884" spans="184:187" x14ac:dyDescent="0.25">
      <c r="GB884" s="183" t="s">
        <v>705</v>
      </c>
      <c r="GC884" s="183" t="s">
        <v>464</v>
      </c>
      <c r="GD884" s="183" t="s">
        <v>713</v>
      </c>
      <c r="GE884" s="182" t="s">
        <v>714</v>
      </c>
    </row>
    <row r="885" spans="184:187" x14ac:dyDescent="0.25">
      <c r="GB885" s="183" t="s">
        <v>705</v>
      </c>
      <c r="GC885" s="183" t="s">
        <v>465</v>
      </c>
      <c r="GD885" s="183" t="s">
        <v>713</v>
      </c>
      <c r="GE885" s="182" t="s">
        <v>714</v>
      </c>
    </row>
    <row r="886" spans="184:187" x14ac:dyDescent="0.25">
      <c r="GB886" s="183" t="s">
        <v>705</v>
      </c>
      <c r="GC886" s="183" t="s">
        <v>466</v>
      </c>
      <c r="GD886" s="183" t="s">
        <v>713</v>
      </c>
      <c r="GE886" s="182" t="s">
        <v>714</v>
      </c>
    </row>
    <row r="887" spans="184:187" x14ac:dyDescent="0.25">
      <c r="GB887" s="183" t="s">
        <v>705</v>
      </c>
      <c r="GC887" s="183" t="s">
        <v>467</v>
      </c>
      <c r="GD887" s="183" t="s">
        <v>713</v>
      </c>
      <c r="GE887" s="182" t="s">
        <v>714</v>
      </c>
    </row>
    <row r="888" spans="184:187" x14ac:dyDescent="0.25">
      <c r="GB888" s="183" t="s">
        <v>705</v>
      </c>
      <c r="GC888" s="183" t="s">
        <v>468</v>
      </c>
      <c r="GD888" s="183" t="s">
        <v>713</v>
      </c>
      <c r="GE888" s="182" t="s">
        <v>714</v>
      </c>
    </row>
    <row r="889" spans="184:187" x14ac:dyDescent="0.25">
      <c r="GB889" s="183" t="s">
        <v>705</v>
      </c>
      <c r="GC889" s="183" t="s">
        <v>469</v>
      </c>
      <c r="GD889" s="183" t="s">
        <v>713</v>
      </c>
      <c r="GE889" s="182" t="s">
        <v>714</v>
      </c>
    </row>
    <row r="890" spans="184:187" x14ac:dyDescent="0.25">
      <c r="GB890" s="183" t="s">
        <v>705</v>
      </c>
      <c r="GC890" s="183" t="s">
        <v>470</v>
      </c>
      <c r="GD890" s="183" t="s">
        <v>713</v>
      </c>
      <c r="GE890" s="182" t="s">
        <v>714</v>
      </c>
    </row>
    <row r="891" spans="184:187" x14ac:dyDescent="0.25">
      <c r="GB891" s="183" t="s">
        <v>705</v>
      </c>
      <c r="GC891" s="183" t="s">
        <v>471</v>
      </c>
      <c r="GD891" s="183" t="s">
        <v>713</v>
      </c>
      <c r="GE891" s="182" t="s">
        <v>714</v>
      </c>
    </row>
    <row r="892" spans="184:187" x14ac:dyDescent="0.25">
      <c r="GB892" s="183" t="s">
        <v>705</v>
      </c>
      <c r="GC892" s="183" t="s">
        <v>477</v>
      </c>
      <c r="GD892" s="183" t="s">
        <v>706</v>
      </c>
      <c r="GE892" s="182" t="s">
        <v>707</v>
      </c>
    </row>
    <row r="893" spans="184:187" x14ac:dyDescent="0.25">
      <c r="GB893" s="183" t="s">
        <v>705</v>
      </c>
      <c r="GC893" s="183" t="s">
        <v>479</v>
      </c>
      <c r="GD893" s="183" t="s">
        <v>706</v>
      </c>
      <c r="GE893" s="182" t="s">
        <v>707</v>
      </c>
    </row>
    <row r="894" spans="184:187" x14ac:dyDescent="0.25">
      <c r="GB894" s="183" t="s">
        <v>705</v>
      </c>
      <c r="GC894" s="183" t="s">
        <v>480</v>
      </c>
      <c r="GD894" s="183" t="s">
        <v>706</v>
      </c>
      <c r="GE894" s="182" t="s">
        <v>707</v>
      </c>
    </row>
    <row r="895" spans="184:187" x14ac:dyDescent="0.25">
      <c r="GB895" s="183" t="s">
        <v>705</v>
      </c>
      <c r="GC895" s="183" t="s">
        <v>481</v>
      </c>
      <c r="GD895" s="183" t="s">
        <v>706</v>
      </c>
      <c r="GE895" s="182" t="s">
        <v>707</v>
      </c>
    </row>
    <row r="896" spans="184:187" x14ac:dyDescent="0.25">
      <c r="GB896" s="183" t="s">
        <v>705</v>
      </c>
      <c r="GC896" s="183" t="s">
        <v>490</v>
      </c>
      <c r="GD896" s="183" t="s">
        <v>708</v>
      </c>
      <c r="GE896" s="182" t="s">
        <v>709</v>
      </c>
    </row>
    <row r="897" spans="188:191" x14ac:dyDescent="0.25">
      <c r="GF897" s="183" t="s">
        <v>705</v>
      </c>
      <c r="GG897" s="183" t="s">
        <v>453</v>
      </c>
      <c r="GH897" s="183" t="s">
        <v>710</v>
      </c>
      <c r="GI897" s="182" t="s">
        <v>711</v>
      </c>
    </row>
    <row r="898" spans="188:191" x14ac:dyDescent="0.25">
      <c r="GF898" s="183" t="s">
        <v>705</v>
      </c>
      <c r="GG898" s="183" t="s">
        <v>454</v>
      </c>
      <c r="GH898" s="183" t="s">
        <v>710</v>
      </c>
      <c r="GI898" s="182" t="s">
        <v>711</v>
      </c>
    </row>
    <row r="899" spans="188:191" x14ac:dyDescent="0.25">
      <c r="GF899" s="183" t="s">
        <v>705</v>
      </c>
      <c r="GG899" s="183" t="s">
        <v>455</v>
      </c>
      <c r="GH899" s="183" t="s">
        <v>710</v>
      </c>
      <c r="GI899" s="182" t="s">
        <v>711</v>
      </c>
    </row>
    <row r="900" spans="188:191" x14ac:dyDescent="0.25">
      <c r="GF900" s="183" t="s">
        <v>705</v>
      </c>
      <c r="GG900" s="183" t="s">
        <v>456</v>
      </c>
      <c r="GH900" s="183" t="s">
        <v>710</v>
      </c>
      <c r="GI900" s="182" t="s">
        <v>711</v>
      </c>
    </row>
    <row r="901" spans="188:191" x14ac:dyDescent="0.25">
      <c r="GF901" s="183" t="s">
        <v>705</v>
      </c>
      <c r="GG901" s="183" t="s">
        <v>457</v>
      </c>
      <c r="GH901" s="183" t="s">
        <v>710</v>
      </c>
      <c r="GI901" s="182" t="s">
        <v>711</v>
      </c>
    </row>
    <row r="902" spans="188:191" x14ac:dyDescent="0.25">
      <c r="GF902" s="183" t="s">
        <v>705</v>
      </c>
      <c r="GG902" s="183" t="s">
        <v>712</v>
      </c>
      <c r="GH902" s="183" t="s">
        <v>710</v>
      </c>
      <c r="GI902" s="182" t="s">
        <v>711</v>
      </c>
    </row>
    <row r="903" spans="188:191" x14ac:dyDescent="0.25">
      <c r="GF903" s="183" t="s">
        <v>705</v>
      </c>
      <c r="GG903" s="183" t="s">
        <v>458</v>
      </c>
      <c r="GH903" s="183" t="s">
        <v>710</v>
      </c>
      <c r="GI903" s="182" t="s">
        <v>711</v>
      </c>
    </row>
    <row r="904" spans="188:191" x14ac:dyDescent="0.25">
      <c r="GF904" s="183" t="s">
        <v>705</v>
      </c>
      <c r="GG904" s="183" t="s">
        <v>459</v>
      </c>
      <c r="GH904" s="183" t="s">
        <v>710</v>
      </c>
      <c r="GI904" s="182" t="s">
        <v>711</v>
      </c>
    </row>
    <row r="905" spans="188:191" x14ac:dyDescent="0.25">
      <c r="GF905" s="183" t="s">
        <v>705</v>
      </c>
      <c r="GG905" s="183" t="s">
        <v>463</v>
      </c>
      <c r="GH905" s="183" t="s">
        <v>713</v>
      </c>
      <c r="GI905" s="182" t="s">
        <v>714</v>
      </c>
    </row>
    <row r="906" spans="188:191" x14ac:dyDescent="0.25">
      <c r="GF906" s="183" t="s">
        <v>705</v>
      </c>
      <c r="GG906" s="183" t="s">
        <v>464</v>
      </c>
      <c r="GH906" s="183" t="s">
        <v>713</v>
      </c>
      <c r="GI906" s="182" t="s">
        <v>714</v>
      </c>
    </row>
    <row r="907" spans="188:191" x14ac:dyDescent="0.25">
      <c r="GF907" s="183" t="s">
        <v>705</v>
      </c>
      <c r="GG907" s="183" t="s">
        <v>465</v>
      </c>
      <c r="GH907" s="183" t="s">
        <v>713</v>
      </c>
      <c r="GI907" s="182" t="s">
        <v>714</v>
      </c>
    </row>
    <row r="908" spans="188:191" x14ac:dyDescent="0.25">
      <c r="GF908" s="183" t="s">
        <v>705</v>
      </c>
      <c r="GG908" s="183" t="s">
        <v>466</v>
      </c>
      <c r="GH908" s="183" t="s">
        <v>713</v>
      </c>
      <c r="GI908" s="182" t="s">
        <v>714</v>
      </c>
    </row>
    <row r="909" spans="188:191" x14ac:dyDescent="0.25">
      <c r="GF909" s="183" t="s">
        <v>705</v>
      </c>
      <c r="GG909" s="183" t="s">
        <v>467</v>
      </c>
      <c r="GH909" s="183" t="s">
        <v>713</v>
      </c>
      <c r="GI909" s="182" t="s">
        <v>714</v>
      </c>
    </row>
    <row r="910" spans="188:191" x14ac:dyDescent="0.25">
      <c r="GF910" s="183" t="s">
        <v>705</v>
      </c>
      <c r="GG910" s="183" t="s">
        <v>468</v>
      </c>
      <c r="GH910" s="183" t="s">
        <v>713</v>
      </c>
      <c r="GI910" s="182" t="s">
        <v>714</v>
      </c>
    </row>
    <row r="911" spans="188:191" x14ac:dyDescent="0.25">
      <c r="GF911" s="183" t="s">
        <v>705</v>
      </c>
      <c r="GG911" s="183" t="s">
        <v>469</v>
      </c>
      <c r="GH911" s="183" t="s">
        <v>713</v>
      </c>
      <c r="GI911" s="182" t="s">
        <v>714</v>
      </c>
    </row>
    <row r="912" spans="188:191" x14ac:dyDescent="0.25">
      <c r="GF912" s="183" t="s">
        <v>705</v>
      </c>
      <c r="GG912" s="183" t="s">
        <v>470</v>
      </c>
      <c r="GH912" s="183" t="s">
        <v>713</v>
      </c>
      <c r="GI912" s="182" t="s">
        <v>714</v>
      </c>
    </row>
    <row r="913" spans="188:195" x14ac:dyDescent="0.25">
      <c r="GF913" s="183" t="s">
        <v>705</v>
      </c>
      <c r="GG913" s="183" t="s">
        <v>471</v>
      </c>
      <c r="GH913" s="183" t="s">
        <v>713</v>
      </c>
      <c r="GI913" s="182" t="s">
        <v>714</v>
      </c>
    </row>
    <row r="914" spans="188:195" x14ac:dyDescent="0.25">
      <c r="GF914" s="183" t="s">
        <v>705</v>
      </c>
      <c r="GG914" s="183" t="s">
        <v>477</v>
      </c>
      <c r="GH914" s="183" t="s">
        <v>706</v>
      </c>
      <c r="GI914" s="182" t="s">
        <v>707</v>
      </c>
    </row>
    <row r="915" spans="188:195" x14ac:dyDescent="0.25">
      <c r="GF915" s="183" t="s">
        <v>705</v>
      </c>
      <c r="GG915" s="183" t="s">
        <v>479</v>
      </c>
      <c r="GH915" s="183" t="s">
        <v>706</v>
      </c>
      <c r="GI915" s="182" t="s">
        <v>707</v>
      </c>
    </row>
    <row r="916" spans="188:195" x14ac:dyDescent="0.25">
      <c r="GF916" s="183" t="s">
        <v>705</v>
      </c>
      <c r="GG916" s="183" t="s">
        <v>480</v>
      </c>
      <c r="GH916" s="183" t="s">
        <v>706</v>
      </c>
      <c r="GI916" s="182" t="s">
        <v>707</v>
      </c>
    </row>
    <row r="917" spans="188:195" x14ac:dyDescent="0.25">
      <c r="GF917" s="183" t="s">
        <v>705</v>
      </c>
      <c r="GG917" s="183" t="s">
        <v>481</v>
      </c>
      <c r="GH917" s="183" t="s">
        <v>706</v>
      </c>
      <c r="GI917" s="182" t="s">
        <v>707</v>
      </c>
    </row>
    <row r="918" spans="188:195" x14ac:dyDescent="0.25">
      <c r="GF918" s="183" t="s">
        <v>705</v>
      </c>
      <c r="GG918" s="183" t="s">
        <v>490</v>
      </c>
      <c r="GH918" s="183" t="s">
        <v>708</v>
      </c>
      <c r="GI918" s="182" t="s">
        <v>709</v>
      </c>
    </row>
    <row r="919" spans="188:195" x14ac:dyDescent="0.25">
      <c r="GJ919" s="183" t="s">
        <v>705</v>
      </c>
      <c r="GK919" s="183" t="s">
        <v>453</v>
      </c>
      <c r="GL919" s="183" t="s">
        <v>710</v>
      </c>
      <c r="GM919" s="182" t="s">
        <v>711</v>
      </c>
    </row>
    <row r="920" spans="188:195" x14ac:dyDescent="0.25">
      <c r="GJ920" s="183" t="s">
        <v>705</v>
      </c>
      <c r="GK920" s="183" t="s">
        <v>454</v>
      </c>
      <c r="GL920" s="183" t="s">
        <v>710</v>
      </c>
      <c r="GM920" s="182" t="s">
        <v>711</v>
      </c>
    </row>
    <row r="921" spans="188:195" x14ac:dyDescent="0.25">
      <c r="GJ921" s="183" t="s">
        <v>705</v>
      </c>
      <c r="GK921" s="183" t="s">
        <v>455</v>
      </c>
      <c r="GL921" s="183" t="s">
        <v>710</v>
      </c>
      <c r="GM921" s="182" t="s">
        <v>711</v>
      </c>
    </row>
    <row r="922" spans="188:195" x14ac:dyDescent="0.25">
      <c r="GJ922" s="183" t="s">
        <v>705</v>
      </c>
      <c r="GK922" s="183" t="s">
        <v>456</v>
      </c>
      <c r="GL922" s="183" t="s">
        <v>710</v>
      </c>
      <c r="GM922" s="182" t="s">
        <v>711</v>
      </c>
    </row>
    <row r="923" spans="188:195" x14ac:dyDescent="0.25">
      <c r="GJ923" s="183" t="s">
        <v>705</v>
      </c>
      <c r="GK923" s="183" t="s">
        <v>457</v>
      </c>
      <c r="GL923" s="183" t="s">
        <v>710</v>
      </c>
      <c r="GM923" s="182" t="s">
        <v>711</v>
      </c>
    </row>
    <row r="924" spans="188:195" x14ac:dyDescent="0.25">
      <c r="GJ924" s="183" t="s">
        <v>705</v>
      </c>
      <c r="GK924" s="183" t="s">
        <v>712</v>
      </c>
      <c r="GL924" s="183" t="s">
        <v>710</v>
      </c>
      <c r="GM924" s="182" t="s">
        <v>711</v>
      </c>
    </row>
    <row r="925" spans="188:195" x14ac:dyDescent="0.25">
      <c r="GJ925" s="183" t="s">
        <v>705</v>
      </c>
      <c r="GK925" s="183" t="s">
        <v>458</v>
      </c>
      <c r="GL925" s="183" t="s">
        <v>710</v>
      </c>
      <c r="GM925" s="182" t="s">
        <v>711</v>
      </c>
    </row>
    <row r="926" spans="188:195" x14ac:dyDescent="0.25">
      <c r="GJ926" s="183" t="s">
        <v>705</v>
      </c>
      <c r="GK926" s="183" t="s">
        <v>459</v>
      </c>
      <c r="GL926" s="183" t="s">
        <v>710</v>
      </c>
      <c r="GM926" s="182" t="s">
        <v>711</v>
      </c>
    </row>
    <row r="927" spans="188:195" x14ac:dyDescent="0.25">
      <c r="GJ927" s="183" t="s">
        <v>705</v>
      </c>
      <c r="GK927" s="183" t="s">
        <v>463</v>
      </c>
      <c r="GL927" s="183" t="s">
        <v>713</v>
      </c>
      <c r="GM927" s="182" t="s">
        <v>714</v>
      </c>
    </row>
    <row r="928" spans="188:195" x14ac:dyDescent="0.25">
      <c r="GJ928" s="183" t="s">
        <v>705</v>
      </c>
      <c r="GK928" s="183" t="s">
        <v>464</v>
      </c>
      <c r="GL928" s="183" t="s">
        <v>713</v>
      </c>
      <c r="GM928" s="182" t="s">
        <v>714</v>
      </c>
    </row>
    <row r="929" spans="192:199" x14ac:dyDescent="0.25">
      <c r="GJ929" s="183" t="s">
        <v>705</v>
      </c>
      <c r="GK929" s="183" t="s">
        <v>465</v>
      </c>
      <c r="GL929" s="183" t="s">
        <v>713</v>
      </c>
      <c r="GM929" s="182" t="s">
        <v>714</v>
      </c>
    </row>
    <row r="930" spans="192:199" x14ac:dyDescent="0.25">
      <c r="GJ930" s="183" t="s">
        <v>705</v>
      </c>
      <c r="GK930" s="183" t="s">
        <v>466</v>
      </c>
      <c r="GL930" s="183" t="s">
        <v>713</v>
      </c>
      <c r="GM930" s="182" t="s">
        <v>714</v>
      </c>
    </row>
    <row r="931" spans="192:199" x14ac:dyDescent="0.25">
      <c r="GJ931" s="183" t="s">
        <v>705</v>
      </c>
      <c r="GK931" s="183" t="s">
        <v>467</v>
      </c>
      <c r="GL931" s="183" t="s">
        <v>713</v>
      </c>
      <c r="GM931" s="182" t="s">
        <v>714</v>
      </c>
    </row>
    <row r="932" spans="192:199" x14ac:dyDescent="0.25">
      <c r="GJ932" s="183" t="s">
        <v>705</v>
      </c>
      <c r="GK932" s="183" t="s">
        <v>468</v>
      </c>
      <c r="GL932" s="183" t="s">
        <v>713</v>
      </c>
      <c r="GM932" s="182" t="s">
        <v>714</v>
      </c>
    </row>
    <row r="933" spans="192:199" x14ac:dyDescent="0.25">
      <c r="GJ933" s="183" t="s">
        <v>705</v>
      </c>
      <c r="GK933" s="183" t="s">
        <v>469</v>
      </c>
      <c r="GL933" s="183" t="s">
        <v>713</v>
      </c>
      <c r="GM933" s="182" t="s">
        <v>714</v>
      </c>
    </row>
    <row r="934" spans="192:199" x14ac:dyDescent="0.25">
      <c r="GJ934" s="183" t="s">
        <v>705</v>
      </c>
      <c r="GK934" s="183" t="s">
        <v>470</v>
      </c>
      <c r="GL934" s="183" t="s">
        <v>713</v>
      </c>
      <c r="GM934" s="182" t="s">
        <v>714</v>
      </c>
    </row>
    <row r="935" spans="192:199" x14ac:dyDescent="0.25">
      <c r="GJ935" s="183" t="s">
        <v>705</v>
      </c>
      <c r="GK935" s="183" t="s">
        <v>471</v>
      </c>
      <c r="GL935" s="183" t="s">
        <v>713</v>
      </c>
      <c r="GM935" s="182" t="s">
        <v>714</v>
      </c>
    </row>
    <row r="936" spans="192:199" x14ac:dyDescent="0.25">
      <c r="GJ936" s="183" t="s">
        <v>705</v>
      </c>
      <c r="GK936" s="183" t="s">
        <v>477</v>
      </c>
      <c r="GL936" s="183" t="s">
        <v>706</v>
      </c>
      <c r="GM936" s="182" t="s">
        <v>707</v>
      </c>
    </row>
    <row r="937" spans="192:199" x14ac:dyDescent="0.25">
      <c r="GJ937" s="183" t="s">
        <v>705</v>
      </c>
      <c r="GK937" s="183" t="s">
        <v>479</v>
      </c>
      <c r="GL937" s="183" t="s">
        <v>706</v>
      </c>
      <c r="GM937" s="182" t="s">
        <v>707</v>
      </c>
    </row>
    <row r="938" spans="192:199" x14ac:dyDescent="0.25">
      <c r="GJ938" s="183" t="s">
        <v>705</v>
      </c>
      <c r="GK938" s="183" t="s">
        <v>480</v>
      </c>
      <c r="GL938" s="183" t="s">
        <v>706</v>
      </c>
      <c r="GM938" s="182" t="s">
        <v>707</v>
      </c>
    </row>
    <row r="939" spans="192:199" x14ac:dyDescent="0.25">
      <c r="GJ939" s="183" t="s">
        <v>705</v>
      </c>
      <c r="GK939" s="183" t="s">
        <v>481</v>
      </c>
      <c r="GL939" s="183" t="s">
        <v>706</v>
      </c>
      <c r="GM939" s="182" t="s">
        <v>707</v>
      </c>
    </row>
    <row r="940" spans="192:199" x14ac:dyDescent="0.25">
      <c r="GJ940" s="183" t="s">
        <v>705</v>
      </c>
      <c r="GK940" s="183" t="s">
        <v>490</v>
      </c>
      <c r="GL940" s="183" t="s">
        <v>708</v>
      </c>
      <c r="GM940" s="182" t="s">
        <v>709</v>
      </c>
    </row>
    <row r="941" spans="192:199" x14ac:dyDescent="0.25">
      <c r="GN941" s="183" t="s">
        <v>705</v>
      </c>
      <c r="GO941" s="183" t="s">
        <v>453</v>
      </c>
      <c r="GP941" s="183" t="s">
        <v>710</v>
      </c>
      <c r="GQ941" s="182" t="s">
        <v>711</v>
      </c>
    </row>
    <row r="942" spans="192:199" x14ac:dyDescent="0.25">
      <c r="GN942" s="183" t="s">
        <v>705</v>
      </c>
      <c r="GO942" s="183" t="s">
        <v>454</v>
      </c>
      <c r="GP942" s="183" t="s">
        <v>710</v>
      </c>
      <c r="GQ942" s="182" t="s">
        <v>711</v>
      </c>
    </row>
    <row r="943" spans="192:199" x14ac:dyDescent="0.25">
      <c r="GN943" s="183" t="s">
        <v>705</v>
      </c>
      <c r="GO943" s="183" t="s">
        <v>455</v>
      </c>
      <c r="GP943" s="183" t="s">
        <v>710</v>
      </c>
      <c r="GQ943" s="182" t="s">
        <v>711</v>
      </c>
    </row>
    <row r="944" spans="192:199" x14ac:dyDescent="0.25">
      <c r="GN944" s="183" t="s">
        <v>705</v>
      </c>
      <c r="GO944" s="183" t="s">
        <v>456</v>
      </c>
      <c r="GP944" s="183" t="s">
        <v>710</v>
      </c>
      <c r="GQ944" s="182" t="s">
        <v>711</v>
      </c>
    </row>
    <row r="945" spans="196:199" x14ac:dyDescent="0.25">
      <c r="GN945" s="183" t="s">
        <v>705</v>
      </c>
      <c r="GO945" s="183" t="s">
        <v>457</v>
      </c>
      <c r="GP945" s="183" t="s">
        <v>710</v>
      </c>
      <c r="GQ945" s="182" t="s">
        <v>711</v>
      </c>
    </row>
    <row r="946" spans="196:199" x14ac:dyDescent="0.25">
      <c r="GN946" s="183" t="s">
        <v>705</v>
      </c>
      <c r="GO946" s="183" t="s">
        <v>712</v>
      </c>
      <c r="GP946" s="183" t="s">
        <v>710</v>
      </c>
      <c r="GQ946" s="182" t="s">
        <v>711</v>
      </c>
    </row>
    <row r="947" spans="196:199" x14ac:dyDescent="0.25">
      <c r="GN947" s="183" t="s">
        <v>705</v>
      </c>
      <c r="GO947" s="183" t="s">
        <v>458</v>
      </c>
      <c r="GP947" s="183" t="s">
        <v>710</v>
      </c>
      <c r="GQ947" s="182" t="s">
        <v>711</v>
      </c>
    </row>
    <row r="948" spans="196:199" x14ac:dyDescent="0.25">
      <c r="GN948" s="183" t="s">
        <v>705</v>
      </c>
      <c r="GO948" s="183" t="s">
        <v>459</v>
      </c>
      <c r="GP948" s="183" t="s">
        <v>710</v>
      </c>
      <c r="GQ948" s="182" t="s">
        <v>711</v>
      </c>
    </row>
    <row r="949" spans="196:199" x14ac:dyDescent="0.25">
      <c r="GN949" s="183" t="s">
        <v>705</v>
      </c>
      <c r="GO949" s="183" t="s">
        <v>463</v>
      </c>
      <c r="GP949" s="183" t="s">
        <v>713</v>
      </c>
      <c r="GQ949" s="182" t="s">
        <v>714</v>
      </c>
    </row>
    <row r="950" spans="196:199" x14ac:dyDescent="0.25">
      <c r="GN950" s="183" t="s">
        <v>705</v>
      </c>
      <c r="GO950" s="183" t="s">
        <v>464</v>
      </c>
      <c r="GP950" s="183" t="s">
        <v>713</v>
      </c>
      <c r="GQ950" s="182" t="s">
        <v>714</v>
      </c>
    </row>
    <row r="951" spans="196:199" x14ac:dyDescent="0.25">
      <c r="GN951" s="183" t="s">
        <v>705</v>
      </c>
      <c r="GO951" s="183" t="s">
        <v>465</v>
      </c>
      <c r="GP951" s="183" t="s">
        <v>713</v>
      </c>
      <c r="GQ951" s="182" t="s">
        <v>714</v>
      </c>
    </row>
    <row r="952" spans="196:199" x14ac:dyDescent="0.25">
      <c r="GN952" s="183" t="s">
        <v>705</v>
      </c>
      <c r="GO952" s="183" t="s">
        <v>466</v>
      </c>
      <c r="GP952" s="183" t="s">
        <v>713</v>
      </c>
      <c r="GQ952" s="182" t="s">
        <v>714</v>
      </c>
    </row>
    <row r="953" spans="196:199" x14ac:dyDescent="0.25">
      <c r="GN953" s="183" t="s">
        <v>705</v>
      </c>
      <c r="GO953" s="183" t="s">
        <v>467</v>
      </c>
      <c r="GP953" s="183" t="s">
        <v>713</v>
      </c>
      <c r="GQ953" s="182" t="s">
        <v>714</v>
      </c>
    </row>
    <row r="954" spans="196:199" x14ac:dyDescent="0.25">
      <c r="GN954" s="183" t="s">
        <v>705</v>
      </c>
      <c r="GO954" s="183" t="s">
        <v>468</v>
      </c>
      <c r="GP954" s="183" t="s">
        <v>713</v>
      </c>
      <c r="GQ954" s="182" t="s">
        <v>714</v>
      </c>
    </row>
    <row r="955" spans="196:199" x14ac:dyDescent="0.25">
      <c r="GN955" s="183" t="s">
        <v>705</v>
      </c>
      <c r="GO955" s="183" t="s">
        <v>469</v>
      </c>
      <c r="GP955" s="183" t="s">
        <v>713</v>
      </c>
      <c r="GQ955" s="182" t="s">
        <v>714</v>
      </c>
    </row>
    <row r="956" spans="196:199" x14ac:dyDescent="0.25">
      <c r="GN956" s="183" t="s">
        <v>705</v>
      </c>
      <c r="GO956" s="183" t="s">
        <v>470</v>
      </c>
      <c r="GP956" s="183" t="s">
        <v>713</v>
      </c>
      <c r="GQ956" s="182" t="s">
        <v>714</v>
      </c>
    </row>
    <row r="957" spans="196:199" x14ac:dyDescent="0.25">
      <c r="GN957" s="183" t="s">
        <v>705</v>
      </c>
      <c r="GO957" s="183" t="s">
        <v>471</v>
      </c>
      <c r="GP957" s="183" t="s">
        <v>713</v>
      </c>
      <c r="GQ957" s="182" t="s">
        <v>714</v>
      </c>
    </row>
    <row r="958" spans="196:199" x14ac:dyDescent="0.25">
      <c r="GN958" s="183" t="s">
        <v>705</v>
      </c>
      <c r="GO958" s="183" t="s">
        <v>477</v>
      </c>
      <c r="GP958" s="183" t="s">
        <v>706</v>
      </c>
      <c r="GQ958" s="182" t="s">
        <v>707</v>
      </c>
    </row>
    <row r="959" spans="196:199" x14ac:dyDescent="0.25">
      <c r="GN959" s="183" t="s">
        <v>705</v>
      </c>
      <c r="GO959" s="183" t="s">
        <v>479</v>
      </c>
      <c r="GP959" s="183" t="s">
        <v>706</v>
      </c>
      <c r="GQ959" s="182" t="s">
        <v>707</v>
      </c>
    </row>
    <row r="960" spans="196:199" x14ac:dyDescent="0.25">
      <c r="GN960" s="183" t="s">
        <v>705</v>
      </c>
      <c r="GO960" s="183" t="s">
        <v>480</v>
      </c>
      <c r="GP960" s="183" t="s">
        <v>706</v>
      </c>
      <c r="GQ960" s="182" t="s">
        <v>707</v>
      </c>
    </row>
    <row r="961" spans="196:203" x14ac:dyDescent="0.25">
      <c r="GN961" s="183" t="s">
        <v>705</v>
      </c>
      <c r="GO961" s="183" t="s">
        <v>481</v>
      </c>
      <c r="GP961" s="183" t="s">
        <v>706</v>
      </c>
      <c r="GQ961" s="182" t="s">
        <v>707</v>
      </c>
    </row>
    <row r="962" spans="196:203" x14ac:dyDescent="0.25">
      <c r="GN962" s="183" t="s">
        <v>705</v>
      </c>
      <c r="GO962" s="183" t="s">
        <v>490</v>
      </c>
      <c r="GP962" s="183" t="s">
        <v>708</v>
      </c>
      <c r="GQ962" s="182" t="s">
        <v>709</v>
      </c>
    </row>
    <row r="963" spans="196:203" x14ac:dyDescent="0.25">
      <c r="GR963" s="183" t="s">
        <v>705</v>
      </c>
      <c r="GS963" s="183" t="s">
        <v>453</v>
      </c>
      <c r="GT963" s="183" t="s">
        <v>710</v>
      </c>
      <c r="GU963" s="182" t="s">
        <v>711</v>
      </c>
    </row>
    <row r="964" spans="196:203" x14ac:dyDescent="0.25">
      <c r="GR964" s="183" t="s">
        <v>705</v>
      </c>
      <c r="GS964" s="183" t="s">
        <v>454</v>
      </c>
      <c r="GT964" s="183" t="s">
        <v>710</v>
      </c>
      <c r="GU964" s="182" t="s">
        <v>711</v>
      </c>
    </row>
    <row r="965" spans="196:203" x14ac:dyDescent="0.25">
      <c r="GR965" s="183" t="s">
        <v>705</v>
      </c>
      <c r="GS965" s="183" t="s">
        <v>455</v>
      </c>
      <c r="GT965" s="183" t="s">
        <v>710</v>
      </c>
      <c r="GU965" s="182" t="s">
        <v>711</v>
      </c>
    </row>
    <row r="966" spans="196:203" x14ac:dyDescent="0.25">
      <c r="GR966" s="183" t="s">
        <v>705</v>
      </c>
      <c r="GS966" s="183" t="s">
        <v>456</v>
      </c>
      <c r="GT966" s="183" t="s">
        <v>710</v>
      </c>
      <c r="GU966" s="182" t="s">
        <v>711</v>
      </c>
    </row>
    <row r="967" spans="196:203" x14ac:dyDescent="0.25">
      <c r="GR967" s="183" t="s">
        <v>705</v>
      </c>
      <c r="GS967" s="183" t="s">
        <v>457</v>
      </c>
      <c r="GT967" s="183" t="s">
        <v>710</v>
      </c>
      <c r="GU967" s="182" t="s">
        <v>711</v>
      </c>
    </row>
    <row r="968" spans="196:203" x14ac:dyDescent="0.25">
      <c r="GR968" s="183" t="s">
        <v>705</v>
      </c>
      <c r="GS968" s="183" t="s">
        <v>712</v>
      </c>
      <c r="GT968" s="183" t="s">
        <v>710</v>
      </c>
      <c r="GU968" s="182" t="s">
        <v>711</v>
      </c>
    </row>
    <row r="969" spans="196:203" x14ac:dyDescent="0.25">
      <c r="GR969" s="183" t="s">
        <v>705</v>
      </c>
      <c r="GS969" s="183" t="s">
        <v>458</v>
      </c>
      <c r="GT969" s="183" t="s">
        <v>710</v>
      </c>
      <c r="GU969" s="182" t="s">
        <v>711</v>
      </c>
    </row>
    <row r="970" spans="196:203" x14ac:dyDescent="0.25">
      <c r="GR970" s="183" t="s">
        <v>705</v>
      </c>
      <c r="GS970" s="183" t="s">
        <v>459</v>
      </c>
      <c r="GT970" s="183" t="s">
        <v>710</v>
      </c>
      <c r="GU970" s="182" t="s">
        <v>711</v>
      </c>
    </row>
    <row r="971" spans="196:203" x14ac:dyDescent="0.25">
      <c r="GR971" s="183" t="s">
        <v>705</v>
      </c>
      <c r="GS971" s="183" t="s">
        <v>463</v>
      </c>
      <c r="GT971" s="183" t="s">
        <v>713</v>
      </c>
      <c r="GU971" s="182" t="s">
        <v>714</v>
      </c>
    </row>
    <row r="972" spans="196:203" x14ac:dyDescent="0.25">
      <c r="GR972" s="183" t="s">
        <v>705</v>
      </c>
      <c r="GS972" s="183" t="s">
        <v>464</v>
      </c>
      <c r="GT972" s="183" t="s">
        <v>713</v>
      </c>
      <c r="GU972" s="182" t="s">
        <v>714</v>
      </c>
    </row>
    <row r="973" spans="196:203" x14ac:dyDescent="0.25">
      <c r="GR973" s="183" t="s">
        <v>705</v>
      </c>
      <c r="GS973" s="183" t="s">
        <v>465</v>
      </c>
      <c r="GT973" s="183" t="s">
        <v>713</v>
      </c>
      <c r="GU973" s="182" t="s">
        <v>714</v>
      </c>
    </row>
    <row r="974" spans="196:203" x14ac:dyDescent="0.25">
      <c r="GR974" s="183" t="s">
        <v>705</v>
      </c>
      <c r="GS974" s="183" t="s">
        <v>466</v>
      </c>
      <c r="GT974" s="183" t="s">
        <v>713</v>
      </c>
      <c r="GU974" s="182" t="s">
        <v>714</v>
      </c>
    </row>
    <row r="975" spans="196:203" x14ac:dyDescent="0.25">
      <c r="GR975" s="183" t="s">
        <v>705</v>
      </c>
      <c r="GS975" s="183" t="s">
        <v>467</v>
      </c>
      <c r="GT975" s="183" t="s">
        <v>713</v>
      </c>
      <c r="GU975" s="182" t="s">
        <v>714</v>
      </c>
    </row>
    <row r="976" spans="196:203" x14ac:dyDescent="0.25">
      <c r="GR976" s="183" t="s">
        <v>705</v>
      </c>
      <c r="GS976" s="183" t="s">
        <v>468</v>
      </c>
      <c r="GT976" s="183" t="s">
        <v>713</v>
      </c>
      <c r="GU976" s="182" t="s">
        <v>714</v>
      </c>
    </row>
    <row r="977" spans="200:207" x14ac:dyDescent="0.25">
      <c r="GR977" s="183" t="s">
        <v>705</v>
      </c>
      <c r="GS977" s="183" t="s">
        <v>469</v>
      </c>
      <c r="GT977" s="183" t="s">
        <v>713</v>
      </c>
      <c r="GU977" s="182" t="s">
        <v>714</v>
      </c>
    </row>
    <row r="978" spans="200:207" x14ac:dyDescent="0.25">
      <c r="GR978" s="183" t="s">
        <v>705</v>
      </c>
      <c r="GS978" s="183" t="s">
        <v>470</v>
      </c>
      <c r="GT978" s="183" t="s">
        <v>713</v>
      </c>
      <c r="GU978" s="182" t="s">
        <v>714</v>
      </c>
    </row>
    <row r="979" spans="200:207" x14ac:dyDescent="0.25">
      <c r="GR979" s="183" t="s">
        <v>705</v>
      </c>
      <c r="GS979" s="183" t="s">
        <v>471</v>
      </c>
      <c r="GT979" s="183" t="s">
        <v>713</v>
      </c>
      <c r="GU979" s="182" t="s">
        <v>714</v>
      </c>
    </row>
    <row r="980" spans="200:207" x14ac:dyDescent="0.25">
      <c r="GR980" s="183" t="s">
        <v>705</v>
      </c>
      <c r="GS980" s="183" t="s">
        <v>477</v>
      </c>
      <c r="GT980" s="183" t="s">
        <v>706</v>
      </c>
      <c r="GU980" s="182" t="s">
        <v>707</v>
      </c>
    </row>
    <row r="981" spans="200:207" x14ac:dyDescent="0.25">
      <c r="GR981" s="183" t="s">
        <v>705</v>
      </c>
      <c r="GS981" s="183" t="s">
        <v>479</v>
      </c>
      <c r="GT981" s="183" t="s">
        <v>706</v>
      </c>
      <c r="GU981" s="182" t="s">
        <v>707</v>
      </c>
    </row>
    <row r="982" spans="200:207" x14ac:dyDescent="0.25">
      <c r="GR982" s="183" t="s">
        <v>705</v>
      </c>
      <c r="GS982" s="183" t="s">
        <v>480</v>
      </c>
      <c r="GT982" s="183" t="s">
        <v>706</v>
      </c>
      <c r="GU982" s="182" t="s">
        <v>707</v>
      </c>
    </row>
    <row r="983" spans="200:207" x14ac:dyDescent="0.25">
      <c r="GR983" s="183" t="s">
        <v>705</v>
      </c>
      <c r="GS983" s="183" t="s">
        <v>481</v>
      </c>
      <c r="GT983" s="183" t="s">
        <v>706</v>
      </c>
      <c r="GU983" s="182" t="s">
        <v>707</v>
      </c>
    </row>
    <row r="984" spans="200:207" x14ac:dyDescent="0.25">
      <c r="GR984" s="183" t="s">
        <v>705</v>
      </c>
      <c r="GS984" s="183" t="s">
        <v>490</v>
      </c>
      <c r="GT984" s="183" t="s">
        <v>708</v>
      </c>
      <c r="GU984" s="182" t="s">
        <v>709</v>
      </c>
    </row>
    <row r="985" spans="200:207" x14ac:dyDescent="0.25">
      <c r="GV985" s="183" t="s">
        <v>705</v>
      </c>
      <c r="GW985" s="183" t="s">
        <v>453</v>
      </c>
      <c r="GX985" s="183" t="s">
        <v>710</v>
      </c>
      <c r="GY985" s="182" t="s">
        <v>711</v>
      </c>
    </row>
    <row r="986" spans="200:207" x14ac:dyDescent="0.25">
      <c r="GV986" s="183" t="s">
        <v>705</v>
      </c>
      <c r="GW986" s="183" t="s">
        <v>454</v>
      </c>
      <c r="GX986" s="183" t="s">
        <v>710</v>
      </c>
      <c r="GY986" s="182" t="s">
        <v>711</v>
      </c>
    </row>
    <row r="987" spans="200:207" x14ac:dyDescent="0.25">
      <c r="GV987" s="183" t="s">
        <v>705</v>
      </c>
      <c r="GW987" s="183" t="s">
        <v>455</v>
      </c>
      <c r="GX987" s="183" t="s">
        <v>710</v>
      </c>
      <c r="GY987" s="182" t="s">
        <v>711</v>
      </c>
    </row>
    <row r="988" spans="200:207" x14ac:dyDescent="0.25">
      <c r="GV988" s="183" t="s">
        <v>705</v>
      </c>
      <c r="GW988" s="183" t="s">
        <v>456</v>
      </c>
      <c r="GX988" s="183" t="s">
        <v>710</v>
      </c>
      <c r="GY988" s="182" t="s">
        <v>711</v>
      </c>
    </row>
    <row r="989" spans="200:207" x14ac:dyDescent="0.25">
      <c r="GV989" s="183" t="s">
        <v>705</v>
      </c>
      <c r="GW989" s="183" t="s">
        <v>457</v>
      </c>
      <c r="GX989" s="183" t="s">
        <v>710</v>
      </c>
      <c r="GY989" s="182" t="s">
        <v>711</v>
      </c>
    </row>
    <row r="990" spans="200:207" x14ac:dyDescent="0.25">
      <c r="GV990" s="183" t="s">
        <v>705</v>
      </c>
      <c r="GW990" s="183" t="s">
        <v>712</v>
      </c>
      <c r="GX990" s="183" t="s">
        <v>710</v>
      </c>
      <c r="GY990" s="182" t="s">
        <v>711</v>
      </c>
    </row>
    <row r="991" spans="200:207" x14ac:dyDescent="0.25">
      <c r="GV991" s="183" t="s">
        <v>705</v>
      </c>
      <c r="GW991" s="183" t="s">
        <v>458</v>
      </c>
      <c r="GX991" s="183" t="s">
        <v>710</v>
      </c>
      <c r="GY991" s="182" t="s">
        <v>711</v>
      </c>
    </row>
    <row r="992" spans="200:207" x14ac:dyDescent="0.25">
      <c r="GV992" s="183" t="s">
        <v>705</v>
      </c>
      <c r="GW992" s="183" t="s">
        <v>459</v>
      </c>
      <c r="GX992" s="183" t="s">
        <v>710</v>
      </c>
      <c r="GY992" s="182" t="s">
        <v>711</v>
      </c>
    </row>
    <row r="993" spans="204:211" x14ac:dyDescent="0.25">
      <c r="GV993" s="183" t="s">
        <v>705</v>
      </c>
      <c r="GW993" s="183" t="s">
        <v>463</v>
      </c>
      <c r="GX993" s="183" t="s">
        <v>713</v>
      </c>
      <c r="GY993" s="182" t="s">
        <v>714</v>
      </c>
    </row>
    <row r="994" spans="204:211" x14ac:dyDescent="0.25">
      <c r="GV994" s="183" t="s">
        <v>705</v>
      </c>
      <c r="GW994" s="183" t="s">
        <v>464</v>
      </c>
      <c r="GX994" s="183" t="s">
        <v>713</v>
      </c>
      <c r="GY994" s="182" t="s">
        <v>714</v>
      </c>
    </row>
    <row r="995" spans="204:211" x14ac:dyDescent="0.25">
      <c r="GV995" s="183" t="s">
        <v>705</v>
      </c>
      <c r="GW995" s="183" t="s">
        <v>465</v>
      </c>
      <c r="GX995" s="183" t="s">
        <v>713</v>
      </c>
      <c r="GY995" s="182" t="s">
        <v>714</v>
      </c>
    </row>
    <row r="996" spans="204:211" x14ac:dyDescent="0.25">
      <c r="GV996" s="183" t="s">
        <v>705</v>
      </c>
      <c r="GW996" s="183" t="s">
        <v>466</v>
      </c>
      <c r="GX996" s="183" t="s">
        <v>713</v>
      </c>
      <c r="GY996" s="182" t="s">
        <v>714</v>
      </c>
    </row>
    <row r="997" spans="204:211" x14ac:dyDescent="0.25">
      <c r="GV997" s="183" t="s">
        <v>705</v>
      </c>
      <c r="GW997" s="183" t="s">
        <v>467</v>
      </c>
      <c r="GX997" s="183" t="s">
        <v>713</v>
      </c>
      <c r="GY997" s="182" t="s">
        <v>714</v>
      </c>
    </row>
    <row r="998" spans="204:211" x14ac:dyDescent="0.25">
      <c r="GV998" s="183" t="s">
        <v>705</v>
      </c>
      <c r="GW998" s="183" t="s">
        <v>468</v>
      </c>
      <c r="GX998" s="183" t="s">
        <v>713</v>
      </c>
      <c r="GY998" s="182" t="s">
        <v>714</v>
      </c>
    </row>
    <row r="999" spans="204:211" x14ac:dyDescent="0.25">
      <c r="GV999" s="183" t="s">
        <v>705</v>
      </c>
      <c r="GW999" s="183" t="s">
        <v>469</v>
      </c>
      <c r="GX999" s="183" t="s">
        <v>713</v>
      </c>
      <c r="GY999" s="182" t="s">
        <v>714</v>
      </c>
    </row>
    <row r="1000" spans="204:211" x14ac:dyDescent="0.25">
      <c r="GV1000" s="183" t="s">
        <v>705</v>
      </c>
      <c r="GW1000" s="183" t="s">
        <v>470</v>
      </c>
      <c r="GX1000" s="183" t="s">
        <v>713</v>
      </c>
      <c r="GY1000" s="182" t="s">
        <v>714</v>
      </c>
    </row>
    <row r="1001" spans="204:211" x14ac:dyDescent="0.25">
      <c r="GV1001" s="183" t="s">
        <v>705</v>
      </c>
      <c r="GW1001" s="183" t="s">
        <v>471</v>
      </c>
      <c r="GX1001" s="183" t="s">
        <v>713</v>
      </c>
      <c r="GY1001" s="182" t="s">
        <v>714</v>
      </c>
    </row>
    <row r="1002" spans="204:211" x14ac:dyDescent="0.25">
      <c r="GV1002" s="183" t="s">
        <v>705</v>
      </c>
      <c r="GW1002" s="183" t="s">
        <v>477</v>
      </c>
      <c r="GX1002" s="183" t="s">
        <v>706</v>
      </c>
      <c r="GY1002" s="182" t="s">
        <v>707</v>
      </c>
    </row>
    <row r="1003" spans="204:211" x14ac:dyDescent="0.25">
      <c r="GV1003" s="183" t="s">
        <v>705</v>
      </c>
      <c r="GW1003" s="183" t="s">
        <v>479</v>
      </c>
      <c r="GX1003" s="183" t="s">
        <v>706</v>
      </c>
      <c r="GY1003" s="182" t="s">
        <v>707</v>
      </c>
    </row>
    <row r="1004" spans="204:211" x14ac:dyDescent="0.25">
      <c r="GV1004" s="183" t="s">
        <v>705</v>
      </c>
      <c r="GW1004" s="183" t="s">
        <v>480</v>
      </c>
      <c r="GX1004" s="183" t="s">
        <v>706</v>
      </c>
      <c r="GY1004" s="182" t="s">
        <v>707</v>
      </c>
    </row>
    <row r="1005" spans="204:211" x14ac:dyDescent="0.25">
      <c r="GV1005" s="183" t="s">
        <v>705</v>
      </c>
      <c r="GW1005" s="183" t="s">
        <v>481</v>
      </c>
      <c r="GX1005" s="183" t="s">
        <v>706</v>
      </c>
      <c r="GY1005" s="182" t="s">
        <v>707</v>
      </c>
    </row>
    <row r="1006" spans="204:211" x14ac:dyDescent="0.25">
      <c r="GV1006" s="183" t="s">
        <v>705</v>
      </c>
      <c r="GW1006" s="183" t="s">
        <v>490</v>
      </c>
      <c r="GX1006" s="183" t="s">
        <v>708</v>
      </c>
      <c r="GY1006" s="182" t="s">
        <v>709</v>
      </c>
    </row>
    <row r="1007" spans="204:211" x14ac:dyDescent="0.25">
      <c r="GZ1007" s="183" t="s">
        <v>705</v>
      </c>
      <c r="HA1007" s="183" t="s">
        <v>453</v>
      </c>
      <c r="HB1007" s="183" t="s">
        <v>710</v>
      </c>
      <c r="HC1007" s="182" t="s">
        <v>711</v>
      </c>
    </row>
    <row r="1008" spans="204:211" x14ac:dyDescent="0.25">
      <c r="GZ1008" s="183" t="s">
        <v>705</v>
      </c>
      <c r="HA1008" s="183" t="s">
        <v>454</v>
      </c>
      <c r="HB1008" s="183" t="s">
        <v>710</v>
      </c>
      <c r="HC1008" s="182" t="s">
        <v>711</v>
      </c>
    </row>
    <row r="1009" spans="208:211" x14ac:dyDescent="0.25">
      <c r="GZ1009" s="183" t="s">
        <v>705</v>
      </c>
      <c r="HA1009" s="183" t="s">
        <v>455</v>
      </c>
      <c r="HB1009" s="183" t="s">
        <v>710</v>
      </c>
      <c r="HC1009" s="182" t="s">
        <v>711</v>
      </c>
    </row>
    <row r="1010" spans="208:211" x14ac:dyDescent="0.25">
      <c r="GZ1010" s="183" t="s">
        <v>705</v>
      </c>
      <c r="HA1010" s="183" t="s">
        <v>456</v>
      </c>
      <c r="HB1010" s="183" t="s">
        <v>710</v>
      </c>
      <c r="HC1010" s="182" t="s">
        <v>711</v>
      </c>
    </row>
    <row r="1011" spans="208:211" x14ac:dyDescent="0.25">
      <c r="GZ1011" s="183" t="s">
        <v>705</v>
      </c>
      <c r="HA1011" s="183" t="s">
        <v>457</v>
      </c>
      <c r="HB1011" s="183" t="s">
        <v>710</v>
      </c>
      <c r="HC1011" s="182" t="s">
        <v>711</v>
      </c>
    </row>
    <row r="1012" spans="208:211" x14ac:dyDescent="0.25">
      <c r="GZ1012" s="183" t="s">
        <v>705</v>
      </c>
      <c r="HA1012" s="183" t="s">
        <v>712</v>
      </c>
      <c r="HB1012" s="183" t="s">
        <v>710</v>
      </c>
      <c r="HC1012" s="182" t="s">
        <v>711</v>
      </c>
    </row>
    <row r="1013" spans="208:211" x14ac:dyDescent="0.25">
      <c r="GZ1013" s="183" t="s">
        <v>705</v>
      </c>
      <c r="HA1013" s="183" t="s">
        <v>458</v>
      </c>
      <c r="HB1013" s="183" t="s">
        <v>710</v>
      </c>
      <c r="HC1013" s="182" t="s">
        <v>711</v>
      </c>
    </row>
    <row r="1014" spans="208:211" x14ac:dyDescent="0.25">
      <c r="GZ1014" s="183" t="s">
        <v>705</v>
      </c>
      <c r="HA1014" s="183" t="s">
        <v>459</v>
      </c>
      <c r="HB1014" s="183" t="s">
        <v>710</v>
      </c>
      <c r="HC1014" s="182" t="s">
        <v>711</v>
      </c>
    </row>
    <row r="1015" spans="208:211" x14ac:dyDescent="0.25">
      <c r="GZ1015" s="183" t="s">
        <v>705</v>
      </c>
      <c r="HA1015" s="183" t="s">
        <v>463</v>
      </c>
      <c r="HB1015" s="183" t="s">
        <v>713</v>
      </c>
      <c r="HC1015" s="182" t="s">
        <v>714</v>
      </c>
    </row>
    <row r="1016" spans="208:211" x14ac:dyDescent="0.25">
      <c r="GZ1016" s="183" t="s">
        <v>705</v>
      </c>
      <c r="HA1016" s="183" t="s">
        <v>464</v>
      </c>
      <c r="HB1016" s="183" t="s">
        <v>713</v>
      </c>
      <c r="HC1016" s="182" t="s">
        <v>714</v>
      </c>
    </row>
    <row r="1017" spans="208:211" x14ac:dyDescent="0.25">
      <c r="GZ1017" s="183" t="s">
        <v>705</v>
      </c>
      <c r="HA1017" s="183" t="s">
        <v>465</v>
      </c>
      <c r="HB1017" s="183" t="s">
        <v>713</v>
      </c>
      <c r="HC1017" s="182" t="s">
        <v>714</v>
      </c>
    </row>
    <row r="1018" spans="208:211" x14ac:dyDescent="0.25">
      <c r="GZ1018" s="183" t="s">
        <v>705</v>
      </c>
      <c r="HA1018" s="183" t="s">
        <v>466</v>
      </c>
      <c r="HB1018" s="183" t="s">
        <v>713</v>
      </c>
      <c r="HC1018" s="182" t="s">
        <v>714</v>
      </c>
    </row>
    <row r="1019" spans="208:211" x14ac:dyDescent="0.25">
      <c r="GZ1019" s="183" t="s">
        <v>705</v>
      </c>
      <c r="HA1019" s="183" t="s">
        <v>467</v>
      </c>
      <c r="HB1019" s="183" t="s">
        <v>713</v>
      </c>
      <c r="HC1019" s="182" t="s">
        <v>714</v>
      </c>
    </row>
    <row r="1020" spans="208:211" x14ac:dyDescent="0.25">
      <c r="GZ1020" s="183" t="s">
        <v>705</v>
      </c>
      <c r="HA1020" s="183" t="s">
        <v>468</v>
      </c>
      <c r="HB1020" s="183" t="s">
        <v>713</v>
      </c>
      <c r="HC1020" s="182" t="s">
        <v>714</v>
      </c>
    </row>
    <row r="1021" spans="208:211" x14ac:dyDescent="0.25">
      <c r="GZ1021" s="183" t="s">
        <v>705</v>
      </c>
      <c r="HA1021" s="183" t="s">
        <v>469</v>
      </c>
      <c r="HB1021" s="183" t="s">
        <v>713</v>
      </c>
      <c r="HC1021" s="182" t="s">
        <v>714</v>
      </c>
    </row>
    <row r="1022" spans="208:211" x14ac:dyDescent="0.25">
      <c r="GZ1022" s="183" t="s">
        <v>705</v>
      </c>
      <c r="HA1022" s="183" t="s">
        <v>470</v>
      </c>
      <c r="HB1022" s="183" t="s">
        <v>713</v>
      </c>
      <c r="HC1022" s="182" t="s">
        <v>714</v>
      </c>
    </row>
    <row r="1023" spans="208:211" x14ac:dyDescent="0.25">
      <c r="GZ1023" s="183" t="s">
        <v>705</v>
      </c>
      <c r="HA1023" s="183" t="s">
        <v>471</v>
      </c>
      <c r="HB1023" s="183" t="s">
        <v>713</v>
      </c>
      <c r="HC1023" s="182" t="s">
        <v>714</v>
      </c>
    </row>
    <row r="1024" spans="208:211" x14ac:dyDescent="0.25">
      <c r="GZ1024" s="183" t="s">
        <v>705</v>
      </c>
      <c r="HA1024" s="183" t="s">
        <v>477</v>
      </c>
      <c r="HB1024" s="183" t="s">
        <v>706</v>
      </c>
      <c r="HC1024" s="182" t="s">
        <v>707</v>
      </c>
    </row>
    <row r="1025" spans="208:215" x14ac:dyDescent="0.25">
      <c r="GZ1025" s="183" t="s">
        <v>705</v>
      </c>
      <c r="HA1025" s="183" t="s">
        <v>479</v>
      </c>
      <c r="HB1025" s="183" t="s">
        <v>706</v>
      </c>
      <c r="HC1025" s="182" t="s">
        <v>707</v>
      </c>
    </row>
    <row r="1026" spans="208:215" x14ac:dyDescent="0.25">
      <c r="GZ1026" s="183" t="s">
        <v>705</v>
      </c>
      <c r="HA1026" s="183" t="s">
        <v>480</v>
      </c>
      <c r="HB1026" s="183" t="s">
        <v>706</v>
      </c>
      <c r="HC1026" s="182" t="s">
        <v>707</v>
      </c>
    </row>
    <row r="1027" spans="208:215" x14ac:dyDescent="0.25">
      <c r="GZ1027" s="183" t="s">
        <v>705</v>
      </c>
      <c r="HA1027" s="183" t="s">
        <v>481</v>
      </c>
      <c r="HB1027" s="183" t="s">
        <v>706</v>
      </c>
      <c r="HC1027" s="182" t="s">
        <v>707</v>
      </c>
    </row>
    <row r="1028" spans="208:215" x14ac:dyDescent="0.25">
      <c r="GZ1028" s="183" t="s">
        <v>705</v>
      </c>
      <c r="HA1028" s="183" t="s">
        <v>490</v>
      </c>
      <c r="HB1028" s="183" t="s">
        <v>708</v>
      </c>
      <c r="HC1028" s="182" t="s">
        <v>709</v>
      </c>
    </row>
    <row r="1029" spans="208:215" x14ac:dyDescent="0.25">
      <c r="HD1029" s="183" t="s">
        <v>705</v>
      </c>
      <c r="HE1029" s="183" t="s">
        <v>453</v>
      </c>
      <c r="HF1029" s="183" t="s">
        <v>710</v>
      </c>
      <c r="HG1029" s="182" t="s">
        <v>711</v>
      </c>
    </row>
    <row r="1030" spans="208:215" x14ac:dyDescent="0.25">
      <c r="HD1030" s="183" t="s">
        <v>705</v>
      </c>
      <c r="HE1030" s="183" t="s">
        <v>454</v>
      </c>
      <c r="HF1030" s="183" t="s">
        <v>710</v>
      </c>
      <c r="HG1030" s="182" t="s">
        <v>711</v>
      </c>
    </row>
    <row r="1031" spans="208:215" x14ac:dyDescent="0.25">
      <c r="HD1031" s="183" t="s">
        <v>705</v>
      </c>
      <c r="HE1031" s="183" t="s">
        <v>455</v>
      </c>
      <c r="HF1031" s="183" t="s">
        <v>710</v>
      </c>
      <c r="HG1031" s="182" t="s">
        <v>711</v>
      </c>
    </row>
    <row r="1032" spans="208:215" x14ac:dyDescent="0.25">
      <c r="HD1032" s="183" t="s">
        <v>705</v>
      </c>
      <c r="HE1032" s="183" t="s">
        <v>456</v>
      </c>
      <c r="HF1032" s="183" t="s">
        <v>710</v>
      </c>
      <c r="HG1032" s="182" t="s">
        <v>711</v>
      </c>
    </row>
    <row r="1033" spans="208:215" x14ac:dyDescent="0.25">
      <c r="HD1033" s="183" t="s">
        <v>705</v>
      </c>
      <c r="HE1033" s="183" t="s">
        <v>457</v>
      </c>
      <c r="HF1033" s="183" t="s">
        <v>710</v>
      </c>
      <c r="HG1033" s="182" t="s">
        <v>711</v>
      </c>
    </row>
    <row r="1034" spans="208:215" x14ac:dyDescent="0.25">
      <c r="HD1034" s="183" t="s">
        <v>705</v>
      </c>
      <c r="HE1034" s="183" t="s">
        <v>712</v>
      </c>
      <c r="HF1034" s="183" t="s">
        <v>710</v>
      </c>
      <c r="HG1034" s="182" t="s">
        <v>711</v>
      </c>
    </row>
    <row r="1035" spans="208:215" x14ac:dyDescent="0.25">
      <c r="HD1035" s="183" t="s">
        <v>705</v>
      </c>
      <c r="HE1035" s="183" t="s">
        <v>458</v>
      </c>
      <c r="HF1035" s="183" t="s">
        <v>710</v>
      </c>
      <c r="HG1035" s="182" t="s">
        <v>711</v>
      </c>
    </row>
    <row r="1036" spans="208:215" x14ac:dyDescent="0.25">
      <c r="HD1036" s="183" t="s">
        <v>705</v>
      </c>
      <c r="HE1036" s="183" t="s">
        <v>459</v>
      </c>
      <c r="HF1036" s="183" t="s">
        <v>710</v>
      </c>
      <c r="HG1036" s="182" t="s">
        <v>711</v>
      </c>
    </row>
    <row r="1037" spans="208:215" x14ac:dyDescent="0.25">
      <c r="HD1037" s="183" t="s">
        <v>705</v>
      </c>
      <c r="HE1037" s="183" t="s">
        <v>463</v>
      </c>
      <c r="HF1037" s="183" t="s">
        <v>713</v>
      </c>
      <c r="HG1037" s="182" t="s">
        <v>714</v>
      </c>
    </row>
    <row r="1038" spans="208:215" x14ac:dyDescent="0.25">
      <c r="HD1038" s="183" t="s">
        <v>705</v>
      </c>
      <c r="HE1038" s="183" t="s">
        <v>464</v>
      </c>
      <c r="HF1038" s="183" t="s">
        <v>713</v>
      </c>
      <c r="HG1038" s="182" t="s">
        <v>714</v>
      </c>
    </row>
    <row r="1039" spans="208:215" x14ac:dyDescent="0.25">
      <c r="HD1039" s="183" t="s">
        <v>705</v>
      </c>
      <c r="HE1039" s="183" t="s">
        <v>465</v>
      </c>
      <c r="HF1039" s="183" t="s">
        <v>713</v>
      </c>
      <c r="HG1039" s="182" t="s">
        <v>714</v>
      </c>
    </row>
    <row r="1040" spans="208:215" x14ac:dyDescent="0.25">
      <c r="HD1040" s="183" t="s">
        <v>705</v>
      </c>
      <c r="HE1040" s="183" t="s">
        <v>466</v>
      </c>
      <c r="HF1040" s="183" t="s">
        <v>713</v>
      </c>
      <c r="HG1040" s="182" t="s">
        <v>714</v>
      </c>
    </row>
    <row r="1041" spans="212:219" x14ac:dyDescent="0.25">
      <c r="HD1041" s="183" t="s">
        <v>705</v>
      </c>
      <c r="HE1041" s="183" t="s">
        <v>467</v>
      </c>
      <c r="HF1041" s="183" t="s">
        <v>713</v>
      </c>
      <c r="HG1041" s="182" t="s">
        <v>714</v>
      </c>
    </row>
    <row r="1042" spans="212:219" x14ac:dyDescent="0.25">
      <c r="HD1042" s="183" t="s">
        <v>705</v>
      </c>
      <c r="HE1042" s="183" t="s">
        <v>468</v>
      </c>
      <c r="HF1042" s="183" t="s">
        <v>713</v>
      </c>
      <c r="HG1042" s="182" t="s">
        <v>714</v>
      </c>
    </row>
    <row r="1043" spans="212:219" x14ac:dyDescent="0.25">
      <c r="HD1043" s="183" t="s">
        <v>705</v>
      </c>
      <c r="HE1043" s="183" t="s">
        <v>469</v>
      </c>
      <c r="HF1043" s="183" t="s">
        <v>713</v>
      </c>
      <c r="HG1043" s="182" t="s">
        <v>714</v>
      </c>
    </row>
    <row r="1044" spans="212:219" x14ac:dyDescent="0.25">
      <c r="HD1044" s="183" t="s">
        <v>705</v>
      </c>
      <c r="HE1044" s="183" t="s">
        <v>470</v>
      </c>
      <c r="HF1044" s="183" t="s">
        <v>713</v>
      </c>
      <c r="HG1044" s="182" t="s">
        <v>714</v>
      </c>
    </row>
    <row r="1045" spans="212:219" x14ac:dyDescent="0.25">
      <c r="HD1045" s="183" t="s">
        <v>705</v>
      </c>
      <c r="HE1045" s="183" t="s">
        <v>471</v>
      </c>
      <c r="HF1045" s="183" t="s">
        <v>713</v>
      </c>
      <c r="HG1045" s="182" t="s">
        <v>714</v>
      </c>
    </row>
    <row r="1046" spans="212:219" x14ac:dyDescent="0.25">
      <c r="HD1046" s="183" t="s">
        <v>705</v>
      </c>
      <c r="HE1046" s="183" t="s">
        <v>477</v>
      </c>
      <c r="HF1046" s="183" t="s">
        <v>706</v>
      </c>
      <c r="HG1046" s="182" t="s">
        <v>707</v>
      </c>
    </row>
    <row r="1047" spans="212:219" x14ac:dyDescent="0.25">
      <c r="HD1047" s="183" t="s">
        <v>705</v>
      </c>
      <c r="HE1047" s="183" t="s">
        <v>479</v>
      </c>
      <c r="HF1047" s="183" t="s">
        <v>706</v>
      </c>
      <c r="HG1047" s="182" t="s">
        <v>707</v>
      </c>
    </row>
    <row r="1048" spans="212:219" x14ac:dyDescent="0.25">
      <c r="HD1048" s="183" t="s">
        <v>705</v>
      </c>
      <c r="HE1048" s="183" t="s">
        <v>480</v>
      </c>
      <c r="HF1048" s="183" t="s">
        <v>706</v>
      </c>
      <c r="HG1048" s="182" t="s">
        <v>707</v>
      </c>
    </row>
    <row r="1049" spans="212:219" x14ac:dyDescent="0.25">
      <c r="HD1049" s="183" t="s">
        <v>705</v>
      </c>
      <c r="HE1049" s="183" t="s">
        <v>481</v>
      </c>
      <c r="HF1049" s="183" t="s">
        <v>706</v>
      </c>
      <c r="HG1049" s="182" t="s">
        <v>707</v>
      </c>
    </row>
    <row r="1050" spans="212:219" x14ac:dyDescent="0.25">
      <c r="HD1050" s="183" t="s">
        <v>705</v>
      </c>
      <c r="HE1050" s="183" t="s">
        <v>490</v>
      </c>
      <c r="HF1050" s="183" t="s">
        <v>708</v>
      </c>
      <c r="HG1050" s="182" t="s">
        <v>709</v>
      </c>
    </row>
    <row r="1051" spans="212:219" x14ac:dyDescent="0.25">
      <c r="HH1051" s="183" t="s">
        <v>705</v>
      </c>
      <c r="HI1051" s="183" t="s">
        <v>453</v>
      </c>
      <c r="HJ1051" s="183" t="s">
        <v>710</v>
      </c>
      <c r="HK1051" s="182" t="s">
        <v>711</v>
      </c>
    </row>
    <row r="1052" spans="212:219" x14ac:dyDescent="0.25">
      <c r="HH1052" s="183" t="s">
        <v>705</v>
      </c>
      <c r="HI1052" s="183" t="s">
        <v>454</v>
      </c>
      <c r="HJ1052" s="183" t="s">
        <v>710</v>
      </c>
      <c r="HK1052" s="182" t="s">
        <v>711</v>
      </c>
    </row>
    <row r="1053" spans="212:219" x14ac:dyDescent="0.25">
      <c r="HH1053" s="183" t="s">
        <v>705</v>
      </c>
      <c r="HI1053" s="183" t="s">
        <v>455</v>
      </c>
      <c r="HJ1053" s="183" t="s">
        <v>710</v>
      </c>
      <c r="HK1053" s="182" t="s">
        <v>711</v>
      </c>
    </row>
    <row r="1054" spans="212:219" x14ac:dyDescent="0.25">
      <c r="HH1054" s="183" t="s">
        <v>705</v>
      </c>
      <c r="HI1054" s="183" t="s">
        <v>456</v>
      </c>
      <c r="HJ1054" s="183" t="s">
        <v>710</v>
      </c>
      <c r="HK1054" s="182" t="s">
        <v>711</v>
      </c>
    </row>
    <row r="1055" spans="212:219" x14ac:dyDescent="0.25">
      <c r="HH1055" s="183" t="s">
        <v>705</v>
      </c>
      <c r="HI1055" s="183" t="s">
        <v>457</v>
      </c>
      <c r="HJ1055" s="183" t="s">
        <v>710</v>
      </c>
      <c r="HK1055" s="182" t="s">
        <v>711</v>
      </c>
    </row>
    <row r="1056" spans="212:219" x14ac:dyDescent="0.25">
      <c r="HH1056" s="183" t="s">
        <v>705</v>
      </c>
      <c r="HI1056" s="183" t="s">
        <v>712</v>
      </c>
      <c r="HJ1056" s="183" t="s">
        <v>710</v>
      </c>
      <c r="HK1056" s="182" t="s">
        <v>711</v>
      </c>
    </row>
    <row r="1057" spans="216:219" x14ac:dyDescent="0.25">
      <c r="HH1057" s="183" t="s">
        <v>705</v>
      </c>
      <c r="HI1057" s="183" t="s">
        <v>458</v>
      </c>
      <c r="HJ1057" s="183" t="s">
        <v>710</v>
      </c>
      <c r="HK1057" s="182" t="s">
        <v>711</v>
      </c>
    </row>
    <row r="1058" spans="216:219" x14ac:dyDescent="0.25">
      <c r="HH1058" s="183" t="s">
        <v>705</v>
      </c>
      <c r="HI1058" s="183" t="s">
        <v>459</v>
      </c>
      <c r="HJ1058" s="183" t="s">
        <v>710</v>
      </c>
      <c r="HK1058" s="182" t="s">
        <v>711</v>
      </c>
    </row>
    <row r="1059" spans="216:219" x14ac:dyDescent="0.25">
      <c r="HH1059" s="183" t="s">
        <v>705</v>
      </c>
      <c r="HI1059" s="183" t="s">
        <v>463</v>
      </c>
      <c r="HJ1059" s="183" t="s">
        <v>713</v>
      </c>
      <c r="HK1059" s="182" t="s">
        <v>714</v>
      </c>
    </row>
    <row r="1060" spans="216:219" x14ac:dyDescent="0.25">
      <c r="HH1060" s="183" t="s">
        <v>705</v>
      </c>
      <c r="HI1060" s="183" t="s">
        <v>464</v>
      </c>
      <c r="HJ1060" s="183" t="s">
        <v>713</v>
      </c>
      <c r="HK1060" s="182" t="s">
        <v>714</v>
      </c>
    </row>
    <row r="1061" spans="216:219" x14ac:dyDescent="0.25">
      <c r="HH1061" s="183" t="s">
        <v>705</v>
      </c>
      <c r="HI1061" s="183" t="s">
        <v>465</v>
      </c>
      <c r="HJ1061" s="183" t="s">
        <v>713</v>
      </c>
      <c r="HK1061" s="182" t="s">
        <v>714</v>
      </c>
    </row>
    <row r="1062" spans="216:219" x14ac:dyDescent="0.25">
      <c r="HH1062" s="183" t="s">
        <v>705</v>
      </c>
      <c r="HI1062" s="183" t="s">
        <v>466</v>
      </c>
      <c r="HJ1062" s="183" t="s">
        <v>713</v>
      </c>
      <c r="HK1062" s="182" t="s">
        <v>714</v>
      </c>
    </row>
    <row r="1063" spans="216:219" x14ac:dyDescent="0.25">
      <c r="HH1063" s="183" t="s">
        <v>705</v>
      </c>
      <c r="HI1063" s="183" t="s">
        <v>467</v>
      </c>
      <c r="HJ1063" s="183" t="s">
        <v>713</v>
      </c>
      <c r="HK1063" s="182" t="s">
        <v>714</v>
      </c>
    </row>
    <row r="1064" spans="216:219" x14ac:dyDescent="0.25">
      <c r="HH1064" s="183" t="s">
        <v>705</v>
      </c>
      <c r="HI1064" s="183" t="s">
        <v>468</v>
      </c>
      <c r="HJ1064" s="183" t="s">
        <v>713</v>
      </c>
      <c r="HK1064" s="182" t="s">
        <v>714</v>
      </c>
    </row>
    <row r="1065" spans="216:219" x14ac:dyDescent="0.25">
      <c r="HH1065" s="183" t="s">
        <v>705</v>
      </c>
      <c r="HI1065" s="183" t="s">
        <v>469</v>
      </c>
      <c r="HJ1065" s="183" t="s">
        <v>713</v>
      </c>
      <c r="HK1065" s="182" t="s">
        <v>714</v>
      </c>
    </row>
    <row r="1066" spans="216:219" x14ac:dyDescent="0.25">
      <c r="HH1066" s="183" t="s">
        <v>705</v>
      </c>
      <c r="HI1066" s="183" t="s">
        <v>470</v>
      </c>
      <c r="HJ1066" s="183" t="s">
        <v>713</v>
      </c>
      <c r="HK1066" s="182" t="s">
        <v>714</v>
      </c>
    </row>
    <row r="1067" spans="216:219" x14ac:dyDescent="0.25">
      <c r="HH1067" s="183" t="s">
        <v>705</v>
      </c>
      <c r="HI1067" s="183" t="s">
        <v>471</v>
      </c>
      <c r="HJ1067" s="183" t="s">
        <v>713</v>
      </c>
      <c r="HK1067" s="182" t="s">
        <v>714</v>
      </c>
    </row>
    <row r="1068" spans="216:219" x14ac:dyDescent="0.25">
      <c r="HH1068" s="183" t="s">
        <v>705</v>
      </c>
      <c r="HI1068" s="183" t="s">
        <v>477</v>
      </c>
      <c r="HJ1068" s="183" t="s">
        <v>706</v>
      </c>
      <c r="HK1068" s="182" t="s">
        <v>707</v>
      </c>
    </row>
    <row r="1069" spans="216:219" x14ac:dyDescent="0.25">
      <c r="HH1069" s="183" t="s">
        <v>705</v>
      </c>
      <c r="HI1069" s="183" t="s">
        <v>479</v>
      </c>
      <c r="HJ1069" s="183" t="s">
        <v>706</v>
      </c>
      <c r="HK1069" s="182" t="s">
        <v>707</v>
      </c>
    </row>
    <row r="1070" spans="216:219" x14ac:dyDescent="0.25">
      <c r="HH1070" s="183" t="s">
        <v>705</v>
      </c>
      <c r="HI1070" s="183" t="s">
        <v>480</v>
      </c>
      <c r="HJ1070" s="183" t="s">
        <v>706</v>
      </c>
      <c r="HK1070" s="182" t="s">
        <v>707</v>
      </c>
    </row>
    <row r="1071" spans="216:219" x14ac:dyDescent="0.25">
      <c r="HH1071" s="183" t="s">
        <v>705</v>
      </c>
      <c r="HI1071" s="183" t="s">
        <v>481</v>
      </c>
      <c r="HJ1071" s="183" t="s">
        <v>706</v>
      </c>
      <c r="HK1071" s="182" t="s">
        <v>707</v>
      </c>
    </row>
    <row r="1072" spans="216:219" x14ac:dyDescent="0.25">
      <c r="HH1072" s="183" t="s">
        <v>705</v>
      </c>
      <c r="HI1072" s="183" t="s">
        <v>490</v>
      </c>
      <c r="HJ1072" s="183" t="s">
        <v>708</v>
      </c>
      <c r="HK1072" s="182" t="s">
        <v>709</v>
      </c>
    </row>
    <row r="1073" spans="220:223" x14ac:dyDescent="0.25">
      <c r="HL1073" s="183" t="s">
        <v>705</v>
      </c>
      <c r="HM1073" s="183" t="s">
        <v>453</v>
      </c>
      <c r="HN1073" s="183" t="s">
        <v>710</v>
      </c>
      <c r="HO1073" s="182" t="s">
        <v>711</v>
      </c>
    </row>
    <row r="1074" spans="220:223" x14ac:dyDescent="0.25">
      <c r="HL1074" s="183" t="s">
        <v>705</v>
      </c>
      <c r="HM1074" s="183" t="s">
        <v>454</v>
      </c>
      <c r="HN1074" s="183" t="s">
        <v>710</v>
      </c>
      <c r="HO1074" s="182" t="s">
        <v>711</v>
      </c>
    </row>
    <row r="1075" spans="220:223" x14ac:dyDescent="0.25">
      <c r="HL1075" s="183" t="s">
        <v>705</v>
      </c>
      <c r="HM1075" s="183" t="s">
        <v>455</v>
      </c>
      <c r="HN1075" s="183" t="s">
        <v>710</v>
      </c>
      <c r="HO1075" s="182" t="s">
        <v>711</v>
      </c>
    </row>
    <row r="1076" spans="220:223" x14ac:dyDescent="0.25">
      <c r="HL1076" s="183" t="s">
        <v>705</v>
      </c>
      <c r="HM1076" s="183" t="s">
        <v>456</v>
      </c>
      <c r="HN1076" s="183" t="s">
        <v>710</v>
      </c>
      <c r="HO1076" s="182" t="s">
        <v>711</v>
      </c>
    </row>
    <row r="1077" spans="220:223" x14ac:dyDescent="0.25">
      <c r="HL1077" s="183" t="s">
        <v>705</v>
      </c>
      <c r="HM1077" s="183" t="s">
        <v>457</v>
      </c>
      <c r="HN1077" s="183" t="s">
        <v>710</v>
      </c>
      <c r="HO1077" s="182" t="s">
        <v>711</v>
      </c>
    </row>
    <row r="1078" spans="220:223" x14ac:dyDescent="0.25">
      <c r="HL1078" s="183" t="s">
        <v>705</v>
      </c>
      <c r="HM1078" s="183" t="s">
        <v>712</v>
      </c>
      <c r="HN1078" s="183" t="s">
        <v>710</v>
      </c>
      <c r="HO1078" s="182" t="s">
        <v>711</v>
      </c>
    </row>
    <row r="1079" spans="220:223" x14ac:dyDescent="0.25">
      <c r="HL1079" s="183" t="s">
        <v>705</v>
      </c>
      <c r="HM1079" s="183" t="s">
        <v>458</v>
      </c>
      <c r="HN1079" s="183" t="s">
        <v>710</v>
      </c>
      <c r="HO1079" s="182" t="s">
        <v>711</v>
      </c>
    </row>
    <row r="1080" spans="220:223" x14ac:dyDescent="0.25">
      <c r="HL1080" s="183" t="s">
        <v>705</v>
      </c>
      <c r="HM1080" s="183" t="s">
        <v>459</v>
      </c>
      <c r="HN1080" s="183" t="s">
        <v>710</v>
      </c>
      <c r="HO1080" s="182" t="s">
        <v>711</v>
      </c>
    </row>
    <row r="1081" spans="220:223" x14ac:dyDescent="0.25">
      <c r="HL1081" s="183" t="s">
        <v>705</v>
      </c>
      <c r="HM1081" s="183" t="s">
        <v>463</v>
      </c>
      <c r="HN1081" s="183" t="s">
        <v>713</v>
      </c>
      <c r="HO1081" s="182" t="s">
        <v>714</v>
      </c>
    </row>
    <row r="1082" spans="220:223" x14ac:dyDescent="0.25">
      <c r="HL1082" s="183" t="s">
        <v>705</v>
      </c>
      <c r="HM1082" s="183" t="s">
        <v>464</v>
      </c>
      <c r="HN1082" s="183" t="s">
        <v>713</v>
      </c>
      <c r="HO1082" s="182" t="s">
        <v>714</v>
      </c>
    </row>
    <row r="1083" spans="220:223" x14ac:dyDescent="0.25">
      <c r="HL1083" s="183" t="s">
        <v>705</v>
      </c>
      <c r="HM1083" s="183" t="s">
        <v>465</v>
      </c>
      <c r="HN1083" s="183" t="s">
        <v>713</v>
      </c>
      <c r="HO1083" s="182" t="s">
        <v>714</v>
      </c>
    </row>
    <row r="1084" spans="220:223" x14ac:dyDescent="0.25">
      <c r="HL1084" s="183" t="s">
        <v>705</v>
      </c>
      <c r="HM1084" s="183" t="s">
        <v>466</v>
      </c>
      <c r="HN1084" s="183" t="s">
        <v>713</v>
      </c>
      <c r="HO1084" s="182" t="s">
        <v>714</v>
      </c>
    </row>
    <row r="1085" spans="220:223" x14ac:dyDescent="0.25">
      <c r="HL1085" s="183" t="s">
        <v>705</v>
      </c>
      <c r="HM1085" s="183" t="s">
        <v>467</v>
      </c>
      <c r="HN1085" s="183" t="s">
        <v>713</v>
      </c>
      <c r="HO1085" s="182" t="s">
        <v>714</v>
      </c>
    </row>
    <row r="1086" spans="220:223" x14ac:dyDescent="0.25">
      <c r="HL1086" s="183" t="s">
        <v>705</v>
      </c>
      <c r="HM1086" s="183" t="s">
        <v>468</v>
      </c>
      <c r="HN1086" s="183" t="s">
        <v>713</v>
      </c>
      <c r="HO1086" s="182" t="s">
        <v>714</v>
      </c>
    </row>
    <row r="1087" spans="220:223" x14ac:dyDescent="0.25">
      <c r="HL1087" s="183" t="s">
        <v>705</v>
      </c>
      <c r="HM1087" s="183" t="s">
        <v>469</v>
      </c>
      <c r="HN1087" s="183" t="s">
        <v>713</v>
      </c>
      <c r="HO1087" s="182" t="s">
        <v>714</v>
      </c>
    </row>
    <row r="1088" spans="220:223" x14ac:dyDescent="0.25">
      <c r="HL1088" s="183" t="s">
        <v>705</v>
      </c>
      <c r="HM1088" s="183" t="s">
        <v>470</v>
      </c>
      <c r="HN1088" s="183" t="s">
        <v>713</v>
      </c>
      <c r="HO1088" s="182" t="s">
        <v>714</v>
      </c>
    </row>
    <row r="1089" spans="220:227" x14ac:dyDescent="0.25">
      <c r="HL1089" s="183" t="s">
        <v>705</v>
      </c>
      <c r="HM1089" s="183" t="s">
        <v>471</v>
      </c>
      <c r="HN1089" s="183" t="s">
        <v>713</v>
      </c>
      <c r="HO1089" s="182" t="s">
        <v>714</v>
      </c>
    </row>
    <row r="1090" spans="220:227" x14ac:dyDescent="0.25">
      <c r="HL1090" s="183" t="s">
        <v>705</v>
      </c>
      <c r="HM1090" s="183" t="s">
        <v>477</v>
      </c>
      <c r="HN1090" s="183" t="s">
        <v>706</v>
      </c>
      <c r="HO1090" s="182" t="s">
        <v>707</v>
      </c>
    </row>
    <row r="1091" spans="220:227" x14ac:dyDescent="0.25">
      <c r="HL1091" s="183" t="s">
        <v>705</v>
      </c>
      <c r="HM1091" s="183" t="s">
        <v>479</v>
      </c>
      <c r="HN1091" s="183" t="s">
        <v>706</v>
      </c>
      <c r="HO1091" s="182" t="s">
        <v>707</v>
      </c>
    </row>
    <row r="1092" spans="220:227" x14ac:dyDescent="0.25">
      <c r="HL1092" s="183" t="s">
        <v>705</v>
      </c>
      <c r="HM1092" s="183" t="s">
        <v>480</v>
      </c>
      <c r="HN1092" s="183" t="s">
        <v>706</v>
      </c>
      <c r="HO1092" s="182" t="s">
        <v>707</v>
      </c>
    </row>
    <row r="1093" spans="220:227" x14ac:dyDescent="0.25">
      <c r="HL1093" s="183" t="s">
        <v>705</v>
      </c>
      <c r="HM1093" s="183" t="s">
        <v>481</v>
      </c>
      <c r="HN1093" s="183" t="s">
        <v>706</v>
      </c>
      <c r="HO1093" s="182" t="s">
        <v>707</v>
      </c>
    </row>
    <row r="1094" spans="220:227" x14ac:dyDescent="0.25">
      <c r="HL1094" s="183" t="s">
        <v>705</v>
      </c>
      <c r="HM1094" s="183" t="s">
        <v>490</v>
      </c>
      <c r="HN1094" s="183" t="s">
        <v>708</v>
      </c>
      <c r="HO1094" s="182" t="s">
        <v>709</v>
      </c>
    </row>
    <row r="1095" spans="220:227" x14ac:dyDescent="0.25">
      <c r="HP1095" s="183" t="s">
        <v>705</v>
      </c>
      <c r="HQ1095" s="183" t="s">
        <v>453</v>
      </c>
      <c r="HR1095" s="183" t="s">
        <v>710</v>
      </c>
      <c r="HS1095" s="182" t="s">
        <v>711</v>
      </c>
    </row>
    <row r="1096" spans="220:227" x14ac:dyDescent="0.25">
      <c r="HP1096" s="183" t="s">
        <v>705</v>
      </c>
      <c r="HQ1096" s="183" t="s">
        <v>454</v>
      </c>
      <c r="HR1096" s="183" t="s">
        <v>710</v>
      </c>
      <c r="HS1096" s="182" t="s">
        <v>711</v>
      </c>
    </row>
    <row r="1097" spans="220:227" x14ac:dyDescent="0.25">
      <c r="HP1097" s="183" t="s">
        <v>705</v>
      </c>
      <c r="HQ1097" s="183" t="s">
        <v>455</v>
      </c>
      <c r="HR1097" s="183" t="s">
        <v>710</v>
      </c>
      <c r="HS1097" s="182" t="s">
        <v>711</v>
      </c>
    </row>
    <row r="1098" spans="220:227" x14ac:dyDescent="0.25">
      <c r="HP1098" s="183" t="s">
        <v>705</v>
      </c>
      <c r="HQ1098" s="183" t="s">
        <v>456</v>
      </c>
      <c r="HR1098" s="183" t="s">
        <v>710</v>
      </c>
      <c r="HS1098" s="182" t="s">
        <v>711</v>
      </c>
    </row>
    <row r="1099" spans="220:227" x14ac:dyDescent="0.25">
      <c r="HP1099" s="183" t="s">
        <v>705</v>
      </c>
      <c r="HQ1099" s="183" t="s">
        <v>457</v>
      </c>
      <c r="HR1099" s="183" t="s">
        <v>710</v>
      </c>
      <c r="HS1099" s="182" t="s">
        <v>711</v>
      </c>
    </row>
    <row r="1100" spans="220:227" x14ac:dyDescent="0.25">
      <c r="HP1100" s="183" t="s">
        <v>705</v>
      </c>
      <c r="HQ1100" s="183" t="s">
        <v>712</v>
      </c>
      <c r="HR1100" s="183" t="s">
        <v>710</v>
      </c>
      <c r="HS1100" s="182" t="s">
        <v>711</v>
      </c>
    </row>
    <row r="1101" spans="220:227" x14ac:dyDescent="0.25">
      <c r="HP1101" s="183" t="s">
        <v>705</v>
      </c>
      <c r="HQ1101" s="183" t="s">
        <v>458</v>
      </c>
      <c r="HR1101" s="183" t="s">
        <v>710</v>
      </c>
      <c r="HS1101" s="182" t="s">
        <v>711</v>
      </c>
    </row>
    <row r="1102" spans="220:227" x14ac:dyDescent="0.25">
      <c r="HP1102" s="183" t="s">
        <v>705</v>
      </c>
      <c r="HQ1102" s="183" t="s">
        <v>459</v>
      </c>
      <c r="HR1102" s="183" t="s">
        <v>710</v>
      </c>
      <c r="HS1102" s="182" t="s">
        <v>711</v>
      </c>
    </row>
    <row r="1103" spans="220:227" x14ac:dyDescent="0.25">
      <c r="HP1103" s="183" t="s">
        <v>705</v>
      </c>
      <c r="HQ1103" s="183" t="s">
        <v>463</v>
      </c>
      <c r="HR1103" s="183" t="s">
        <v>713</v>
      </c>
      <c r="HS1103" s="182" t="s">
        <v>714</v>
      </c>
    </row>
    <row r="1104" spans="220:227" x14ac:dyDescent="0.25">
      <c r="HP1104" s="183" t="s">
        <v>705</v>
      </c>
      <c r="HQ1104" s="183" t="s">
        <v>464</v>
      </c>
      <c r="HR1104" s="183" t="s">
        <v>713</v>
      </c>
      <c r="HS1104" s="182" t="s">
        <v>714</v>
      </c>
    </row>
    <row r="1105" spans="224:231" x14ac:dyDescent="0.25">
      <c r="HP1105" s="183" t="s">
        <v>705</v>
      </c>
      <c r="HQ1105" s="183" t="s">
        <v>465</v>
      </c>
      <c r="HR1105" s="183" t="s">
        <v>713</v>
      </c>
      <c r="HS1105" s="182" t="s">
        <v>714</v>
      </c>
    </row>
    <row r="1106" spans="224:231" x14ac:dyDescent="0.25">
      <c r="HP1106" s="183" t="s">
        <v>705</v>
      </c>
      <c r="HQ1106" s="183" t="s">
        <v>466</v>
      </c>
      <c r="HR1106" s="183" t="s">
        <v>713</v>
      </c>
      <c r="HS1106" s="182" t="s">
        <v>714</v>
      </c>
    </row>
    <row r="1107" spans="224:231" x14ac:dyDescent="0.25">
      <c r="HP1107" s="183" t="s">
        <v>705</v>
      </c>
      <c r="HQ1107" s="183" t="s">
        <v>467</v>
      </c>
      <c r="HR1107" s="183" t="s">
        <v>713</v>
      </c>
      <c r="HS1107" s="182" t="s">
        <v>714</v>
      </c>
    </row>
    <row r="1108" spans="224:231" x14ac:dyDescent="0.25">
      <c r="HP1108" s="183" t="s">
        <v>705</v>
      </c>
      <c r="HQ1108" s="183" t="s">
        <v>468</v>
      </c>
      <c r="HR1108" s="183" t="s">
        <v>713</v>
      </c>
      <c r="HS1108" s="182" t="s">
        <v>714</v>
      </c>
    </row>
    <row r="1109" spans="224:231" x14ac:dyDescent="0.25">
      <c r="HP1109" s="183" t="s">
        <v>705</v>
      </c>
      <c r="HQ1109" s="183" t="s">
        <v>469</v>
      </c>
      <c r="HR1109" s="183" t="s">
        <v>713</v>
      </c>
      <c r="HS1109" s="182" t="s">
        <v>714</v>
      </c>
    </row>
    <row r="1110" spans="224:231" x14ac:dyDescent="0.25">
      <c r="HP1110" s="183" t="s">
        <v>705</v>
      </c>
      <c r="HQ1110" s="183" t="s">
        <v>470</v>
      </c>
      <c r="HR1110" s="183" t="s">
        <v>713</v>
      </c>
      <c r="HS1110" s="182" t="s">
        <v>714</v>
      </c>
    </row>
    <row r="1111" spans="224:231" x14ac:dyDescent="0.25">
      <c r="HP1111" s="183" t="s">
        <v>705</v>
      </c>
      <c r="HQ1111" s="183" t="s">
        <v>471</v>
      </c>
      <c r="HR1111" s="183" t="s">
        <v>713</v>
      </c>
      <c r="HS1111" s="182" t="s">
        <v>714</v>
      </c>
    </row>
    <row r="1112" spans="224:231" x14ac:dyDescent="0.25">
      <c r="HP1112" s="183" t="s">
        <v>705</v>
      </c>
      <c r="HQ1112" s="183" t="s">
        <v>477</v>
      </c>
      <c r="HR1112" s="183" t="s">
        <v>706</v>
      </c>
      <c r="HS1112" s="182" t="s">
        <v>707</v>
      </c>
    </row>
    <row r="1113" spans="224:231" x14ac:dyDescent="0.25">
      <c r="HP1113" s="183" t="s">
        <v>705</v>
      </c>
      <c r="HQ1113" s="183" t="s">
        <v>479</v>
      </c>
      <c r="HR1113" s="183" t="s">
        <v>706</v>
      </c>
      <c r="HS1113" s="182" t="s">
        <v>707</v>
      </c>
    </row>
    <row r="1114" spans="224:231" x14ac:dyDescent="0.25">
      <c r="HP1114" s="183" t="s">
        <v>705</v>
      </c>
      <c r="HQ1114" s="183" t="s">
        <v>480</v>
      </c>
      <c r="HR1114" s="183" t="s">
        <v>706</v>
      </c>
      <c r="HS1114" s="182" t="s">
        <v>707</v>
      </c>
    </row>
    <row r="1115" spans="224:231" x14ac:dyDescent="0.25">
      <c r="HP1115" s="183" t="s">
        <v>705</v>
      </c>
      <c r="HQ1115" s="183" t="s">
        <v>481</v>
      </c>
      <c r="HR1115" s="183" t="s">
        <v>706</v>
      </c>
      <c r="HS1115" s="182" t="s">
        <v>707</v>
      </c>
    </row>
    <row r="1116" spans="224:231" x14ac:dyDescent="0.25">
      <c r="HP1116" s="183" t="s">
        <v>705</v>
      </c>
      <c r="HQ1116" s="183" t="s">
        <v>490</v>
      </c>
      <c r="HR1116" s="183" t="s">
        <v>708</v>
      </c>
      <c r="HS1116" s="182" t="s">
        <v>709</v>
      </c>
    </row>
    <row r="1117" spans="224:231" x14ac:dyDescent="0.25">
      <c r="HT1117" s="183" t="s">
        <v>705</v>
      </c>
      <c r="HU1117" s="183" t="s">
        <v>453</v>
      </c>
      <c r="HV1117" s="183" t="s">
        <v>710</v>
      </c>
      <c r="HW1117" s="182" t="s">
        <v>711</v>
      </c>
    </row>
    <row r="1118" spans="224:231" x14ac:dyDescent="0.25">
      <c r="HT1118" s="183" t="s">
        <v>705</v>
      </c>
      <c r="HU1118" s="183" t="s">
        <v>454</v>
      </c>
      <c r="HV1118" s="183" t="s">
        <v>710</v>
      </c>
      <c r="HW1118" s="182" t="s">
        <v>711</v>
      </c>
    </row>
    <row r="1119" spans="224:231" x14ac:dyDescent="0.25">
      <c r="HT1119" s="183" t="s">
        <v>705</v>
      </c>
      <c r="HU1119" s="183" t="s">
        <v>455</v>
      </c>
      <c r="HV1119" s="183" t="s">
        <v>710</v>
      </c>
      <c r="HW1119" s="182" t="s">
        <v>711</v>
      </c>
    </row>
    <row r="1120" spans="224:231" x14ac:dyDescent="0.25">
      <c r="HT1120" s="183" t="s">
        <v>705</v>
      </c>
      <c r="HU1120" s="183" t="s">
        <v>456</v>
      </c>
      <c r="HV1120" s="183" t="s">
        <v>710</v>
      </c>
      <c r="HW1120" s="182" t="s">
        <v>711</v>
      </c>
    </row>
    <row r="1121" spans="228:231" x14ac:dyDescent="0.25">
      <c r="HT1121" s="183" t="s">
        <v>705</v>
      </c>
      <c r="HU1121" s="183" t="s">
        <v>457</v>
      </c>
      <c r="HV1121" s="183" t="s">
        <v>710</v>
      </c>
      <c r="HW1121" s="182" t="s">
        <v>711</v>
      </c>
    </row>
    <row r="1122" spans="228:231" x14ac:dyDescent="0.25">
      <c r="HT1122" s="183" t="s">
        <v>705</v>
      </c>
      <c r="HU1122" s="183" t="s">
        <v>712</v>
      </c>
      <c r="HV1122" s="183" t="s">
        <v>710</v>
      </c>
      <c r="HW1122" s="182" t="s">
        <v>711</v>
      </c>
    </row>
    <row r="1123" spans="228:231" x14ac:dyDescent="0.25">
      <c r="HT1123" s="183" t="s">
        <v>705</v>
      </c>
      <c r="HU1123" s="183" t="s">
        <v>458</v>
      </c>
      <c r="HV1123" s="183" t="s">
        <v>710</v>
      </c>
      <c r="HW1123" s="182" t="s">
        <v>711</v>
      </c>
    </row>
    <row r="1124" spans="228:231" x14ac:dyDescent="0.25">
      <c r="HT1124" s="183" t="s">
        <v>705</v>
      </c>
      <c r="HU1124" s="183" t="s">
        <v>459</v>
      </c>
      <c r="HV1124" s="183" t="s">
        <v>710</v>
      </c>
      <c r="HW1124" s="182" t="s">
        <v>711</v>
      </c>
    </row>
    <row r="1125" spans="228:231" x14ac:dyDescent="0.25">
      <c r="HT1125" s="183" t="s">
        <v>705</v>
      </c>
      <c r="HU1125" s="183" t="s">
        <v>463</v>
      </c>
      <c r="HV1125" s="183" t="s">
        <v>713</v>
      </c>
      <c r="HW1125" s="182" t="s">
        <v>714</v>
      </c>
    </row>
    <row r="1126" spans="228:231" x14ac:dyDescent="0.25">
      <c r="HT1126" s="183" t="s">
        <v>705</v>
      </c>
      <c r="HU1126" s="183" t="s">
        <v>464</v>
      </c>
      <c r="HV1126" s="183" t="s">
        <v>713</v>
      </c>
      <c r="HW1126" s="182" t="s">
        <v>714</v>
      </c>
    </row>
    <row r="1127" spans="228:231" x14ac:dyDescent="0.25">
      <c r="HT1127" s="183" t="s">
        <v>705</v>
      </c>
      <c r="HU1127" s="183" t="s">
        <v>465</v>
      </c>
      <c r="HV1127" s="183" t="s">
        <v>713</v>
      </c>
      <c r="HW1127" s="182" t="s">
        <v>714</v>
      </c>
    </row>
    <row r="1128" spans="228:231" x14ac:dyDescent="0.25">
      <c r="HT1128" s="183" t="s">
        <v>705</v>
      </c>
      <c r="HU1128" s="183" t="s">
        <v>466</v>
      </c>
      <c r="HV1128" s="183" t="s">
        <v>713</v>
      </c>
      <c r="HW1128" s="182" t="s">
        <v>714</v>
      </c>
    </row>
    <row r="1129" spans="228:231" x14ac:dyDescent="0.25">
      <c r="HT1129" s="183" t="s">
        <v>705</v>
      </c>
      <c r="HU1129" s="183" t="s">
        <v>467</v>
      </c>
      <c r="HV1129" s="183" t="s">
        <v>713</v>
      </c>
      <c r="HW1129" s="182" t="s">
        <v>714</v>
      </c>
    </row>
    <row r="1130" spans="228:231" x14ac:dyDescent="0.25">
      <c r="HT1130" s="183" t="s">
        <v>705</v>
      </c>
      <c r="HU1130" s="183" t="s">
        <v>468</v>
      </c>
      <c r="HV1130" s="183" t="s">
        <v>713</v>
      </c>
      <c r="HW1130" s="182" t="s">
        <v>714</v>
      </c>
    </row>
    <row r="1131" spans="228:231" x14ac:dyDescent="0.25">
      <c r="HT1131" s="183" t="s">
        <v>705</v>
      </c>
      <c r="HU1131" s="183" t="s">
        <v>469</v>
      </c>
      <c r="HV1131" s="183" t="s">
        <v>713</v>
      </c>
      <c r="HW1131" s="182" t="s">
        <v>714</v>
      </c>
    </row>
    <row r="1132" spans="228:231" x14ac:dyDescent="0.25">
      <c r="HT1132" s="183" t="s">
        <v>705</v>
      </c>
      <c r="HU1132" s="183" t="s">
        <v>470</v>
      </c>
      <c r="HV1132" s="183" t="s">
        <v>713</v>
      </c>
      <c r="HW1132" s="182" t="s">
        <v>714</v>
      </c>
    </row>
    <row r="1133" spans="228:231" x14ac:dyDescent="0.25">
      <c r="HT1133" s="183" t="s">
        <v>705</v>
      </c>
      <c r="HU1133" s="183" t="s">
        <v>471</v>
      </c>
      <c r="HV1133" s="183" t="s">
        <v>713</v>
      </c>
      <c r="HW1133" s="182" t="s">
        <v>714</v>
      </c>
    </row>
    <row r="1134" spans="228:231" x14ac:dyDescent="0.25">
      <c r="HT1134" s="183" t="s">
        <v>705</v>
      </c>
      <c r="HU1134" s="183" t="s">
        <v>477</v>
      </c>
      <c r="HV1134" s="183" t="s">
        <v>706</v>
      </c>
      <c r="HW1134" s="182" t="s">
        <v>707</v>
      </c>
    </row>
    <row r="1135" spans="228:231" x14ac:dyDescent="0.25">
      <c r="HT1135" s="183" t="s">
        <v>705</v>
      </c>
      <c r="HU1135" s="183" t="s">
        <v>479</v>
      </c>
      <c r="HV1135" s="183" t="s">
        <v>706</v>
      </c>
      <c r="HW1135" s="182" t="s">
        <v>707</v>
      </c>
    </row>
    <row r="1136" spans="228:231" x14ac:dyDescent="0.25">
      <c r="HT1136" s="183" t="s">
        <v>705</v>
      </c>
      <c r="HU1136" s="183" t="s">
        <v>480</v>
      </c>
      <c r="HV1136" s="183" t="s">
        <v>706</v>
      </c>
      <c r="HW1136" s="182" t="s">
        <v>707</v>
      </c>
    </row>
    <row r="1137" spans="228:235" x14ac:dyDescent="0.25">
      <c r="HT1137" s="183" t="s">
        <v>705</v>
      </c>
      <c r="HU1137" s="183" t="s">
        <v>481</v>
      </c>
      <c r="HV1137" s="183" t="s">
        <v>706</v>
      </c>
      <c r="HW1137" s="182" t="s">
        <v>707</v>
      </c>
    </row>
    <row r="1138" spans="228:235" x14ac:dyDescent="0.25">
      <c r="HT1138" s="183" t="s">
        <v>705</v>
      </c>
      <c r="HU1138" s="183" t="s">
        <v>490</v>
      </c>
      <c r="HV1138" s="183" t="s">
        <v>708</v>
      </c>
      <c r="HW1138" s="182" t="s">
        <v>709</v>
      </c>
    </row>
    <row r="1139" spans="228:235" x14ac:dyDescent="0.25">
      <c r="HX1139" s="183" t="s">
        <v>705</v>
      </c>
      <c r="HY1139" s="183" t="s">
        <v>453</v>
      </c>
      <c r="HZ1139" s="183" t="s">
        <v>710</v>
      </c>
      <c r="IA1139" s="182" t="s">
        <v>711</v>
      </c>
    </row>
    <row r="1140" spans="228:235" x14ac:dyDescent="0.25">
      <c r="HX1140" s="183" t="s">
        <v>705</v>
      </c>
      <c r="HY1140" s="183" t="s">
        <v>454</v>
      </c>
      <c r="HZ1140" s="183" t="s">
        <v>710</v>
      </c>
      <c r="IA1140" s="182" t="s">
        <v>711</v>
      </c>
    </row>
    <row r="1141" spans="228:235" x14ac:dyDescent="0.25">
      <c r="HX1141" s="183" t="s">
        <v>705</v>
      </c>
      <c r="HY1141" s="183" t="s">
        <v>455</v>
      </c>
      <c r="HZ1141" s="183" t="s">
        <v>710</v>
      </c>
      <c r="IA1141" s="182" t="s">
        <v>711</v>
      </c>
    </row>
    <row r="1142" spans="228:235" x14ac:dyDescent="0.25">
      <c r="HX1142" s="183" t="s">
        <v>705</v>
      </c>
      <c r="HY1142" s="183" t="s">
        <v>456</v>
      </c>
      <c r="HZ1142" s="183" t="s">
        <v>710</v>
      </c>
      <c r="IA1142" s="182" t="s">
        <v>711</v>
      </c>
    </row>
    <row r="1143" spans="228:235" x14ac:dyDescent="0.25">
      <c r="HX1143" s="183" t="s">
        <v>705</v>
      </c>
      <c r="HY1143" s="183" t="s">
        <v>457</v>
      </c>
      <c r="HZ1143" s="183" t="s">
        <v>710</v>
      </c>
      <c r="IA1143" s="182" t="s">
        <v>711</v>
      </c>
    </row>
    <row r="1144" spans="228:235" x14ac:dyDescent="0.25">
      <c r="HX1144" s="183" t="s">
        <v>705</v>
      </c>
      <c r="HY1144" s="183" t="s">
        <v>712</v>
      </c>
      <c r="HZ1144" s="183" t="s">
        <v>710</v>
      </c>
      <c r="IA1144" s="182" t="s">
        <v>711</v>
      </c>
    </row>
    <row r="1145" spans="228:235" x14ac:dyDescent="0.25">
      <c r="HX1145" s="183" t="s">
        <v>705</v>
      </c>
      <c r="HY1145" s="183" t="s">
        <v>458</v>
      </c>
      <c r="HZ1145" s="183" t="s">
        <v>710</v>
      </c>
      <c r="IA1145" s="182" t="s">
        <v>711</v>
      </c>
    </row>
    <row r="1146" spans="228:235" x14ac:dyDescent="0.25">
      <c r="HX1146" s="183" t="s">
        <v>705</v>
      </c>
      <c r="HY1146" s="183" t="s">
        <v>459</v>
      </c>
      <c r="HZ1146" s="183" t="s">
        <v>710</v>
      </c>
      <c r="IA1146" s="182" t="s">
        <v>711</v>
      </c>
    </row>
    <row r="1147" spans="228:235" x14ac:dyDescent="0.25">
      <c r="HX1147" s="183" t="s">
        <v>705</v>
      </c>
      <c r="HY1147" s="183" t="s">
        <v>463</v>
      </c>
      <c r="HZ1147" s="183" t="s">
        <v>713</v>
      </c>
      <c r="IA1147" s="182" t="s">
        <v>714</v>
      </c>
    </row>
    <row r="1148" spans="228:235" x14ac:dyDescent="0.25">
      <c r="HX1148" s="183" t="s">
        <v>705</v>
      </c>
      <c r="HY1148" s="183" t="s">
        <v>464</v>
      </c>
      <c r="HZ1148" s="183" t="s">
        <v>713</v>
      </c>
      <c r="IA1148" s="182" t="s">
        <v>714</v>
      </c>
    </row>
    <row r="1149" spans="228:235" x14ac:dyDescent="0.25">
      <c r="HX1149" s="183" t="s">
        <v>705</v>
      </c>
      <c r="HY1149" s="183" t="s">
        <v>465</v>
      </c>
      <c r="HZ1149" s="183" t="s">
        <v>713</v>
      </c>
      <c r="IA1149" s="182" t="s">
        <v>714</v>
      </c>
    </row>
    <row r="1150" spans="228:235" x14ac:dyDescent="0.25">
      <c r="HX1150" s="183" t="s">
        <v>705</v>
      </c>
      <c r="HY1150" s="183" t="s">
        <v>466</v>
      </c>
      <c r="HZ1150" s="183" t="s">
        <v>713</v>
      </c>
      <c r="IA1150" s="182" t="s">
        <v>714</v>
      </c>
    </row>
    <row r="1151" spans="228:235" x14ac:dyDescent="0.25">
      <c r="HX1151" s="183" t="s">
        <v>705</v>
      </c>
      <c r="HY1151" s="183" t="s">
        <v>467</v>
      </c>
      <c r="HZ1151" s="183" t="s">
        <v>713</v>
      </c>
      <c r="IA1151" s="182" t="s">
        <v>714</v>
      </c>
    </row>
    <row r="1152" spans="228:235" x14ac:dyDescent="0.25">
      <c r="HX1152" s="183" t="s">
        <v>705</v>
      </c>
      <c r="HY1152" s="183" t="s">
        <v>468</v>
      </c>
      <c r="HZ1152" s="183" t="s">
        <v>713</v>
      </c>
      <c r="IA1152" s="182" t="s">
        <v>714</v>
      </c>
    </row>
    <row r="1153" spans="232:239" x14ac:dyDescent="0.25">
      <c r="HX1153" s="183" t="s">
        <v>705</v>
      </c>
      <c r="HY1153" s="183" t="s">
        <v>469</v>
      </c>
      <c r="HZ1153" s="183" t="s">
        <v>713</v>
      </c>
      <c r="IA1153" s="182" t="s">
        <v>714</v>
      </c>
    </row>
    <row r="1154" spans="232:239" x14ac:dyDescent="0.25">
      <c r="HX1154" s="183" t="s">
        <v>705</v>
      </c>
      <c r="HY1154" s="183" t="s">
        <v>470</v>
      </c>
      <c r="HZ1154" s="183" t="s">
        <v>713</v>
      </c>
      <c r="IA1154" s="182" t="s">
        <v>714</v>
      </c>
    </row>
    <row r="1155" spans="232:239" x14ac:dyDescent="0.25">
      <c r="HX1155" s="183" t="s">
        <v>705</v>
      </c>
      <c r="HY1155" s="183" t="s">
        <v>471</v>
      </c>
      <c r="HZ1155" s="183" t="s">
        <v>713</v>
      </c>
      <c r="IA1155" s="182" t="s">
        <v>714</v>
      </c>
    </row>
    <row r="1156" spans="232:239" x14ac:dyDescent="0.25">
      <c r="HX1156" s="183" t="s">
        <v>705</v>
      </c>
      <c r="HY1156" s="183" t="s">
        <v>477</v>
      </c>
      <c r="HZ1156" s="183" t="s">
        <v>706</v>
      </c>
      <c r="IA1156" s="182" t="s">
        <v>707</v>
      </c>
    </row>
    <row r="1157" spans="232:239" x14ac:dyDescent="0.25">
      <c r="HX1157" s="183" t="s">
        <v>705</v>
      </c>
      <c r="HY1157" s="183" t="s">
        <v>479</v>
      </c>
      <c r="HZ1157" s="183" t="s">
        <v>706</v>
      </c>
      <c r="IA1157" s="182" t="s">
        <v>707</v>
      </c>
    </row>
    <row r="1158" spans="232:239" x14ac:dyDescent="0.25">
      <c r="HX1158" s="183" t="s">
        <v>705</v>
      </c>
      <c r="HY1158" s="183" t="s">
        <v>480</v>
      </c>
      <c r="HZ1158" s="183" t="s">
        <v>706</v>
      </c>
      <c r="IA1158" s="182" t="s">
        <v>707</v>
      </c>
    </row>
    <row r="1159" spans="232:239" x14ac:dyDescent="0.25">
      <c r="HX1159" s="183" t="s">
        <v>705</v>
      </c>
      <c r="HY1159" s="183" t="s">
        <v>481</v>
      </c>
      <c r="HZ1159" s="183" t="s">
        <v>706</v>
      </c>
      <c r="IA1159" s="182" t="s">
        <v>707</v>
      </c>
    </row>
    <row r="1160" spans="232:239" x14ac:dyDescent="0.25">
      <c r="HX1160" s="183" t="s">
        <v>705</v>
      </c>
      <c r="HY1160" s="183" t="s">
        <v>490</v>
      </c>
      <c r="HZ1160" s="183" t="s">
        <v>708</v>
      </c>
      <c r="IA1160" s="182" t="s">
        <v>709</v>
      </c>
    </row>
    <row r="1161" spans="232:239" x14ac:dyDescent="0.25">
      <c r="IB1161" s="183" t="s">
        <v>705</v>
      </c>
      <c r="IC1161" s="183" t="s">
        <v>453</v>
      </c>
      <c r="ID1161" s="183" t="s">
        <v>710</v>
      </c>
      <c r="IE1161" s="182" t="s">
        <v>711</v>
      </c>
    </row>
    <row r="1162" spans="232:239" x14ac:dyDescent="0.25">
      <c r="IB1162" s="183" t="s">
        <v>705</v>
      </c>
      <c r="IC1162" s="183" t="s">
        <v>454</v>
      </c>
      <c r="ID1162" s="183" t="s">
        <v>710</v>
      </c>
      <c r="IE1162" s="182" t="s">
        <v>711</v>
      </c>
    </row>
    <row r="1163" spans="232:239" x14ac:dyDescent="0.25">
      <c r="IB1163" s="183" t="s">
        <v>705</v>
      </c>
      <c r="IC1163" s="183" t="s">
        <v>455</v>
      </c>
      <c r="ID1163" s="183" t="s">
        <v>710</v>
      </c>
      <c r="IE1163" s="182" t="s">
        <v>711</v>
      </c>
    </row>
    <row r="1164" spans="232:239" x14ac:dyDescent="0.25">
      <c r="IB1164" s="183" t="s">
        <v>705</v>
      </c>
      <c r="IC1164" s="183" t="s">
        <v>456</v>
      </c>
      <c r="ID1164" s="183" t="s">
        <v>710</v>
      </c>
      <c r="IE1164" s="182" t="s">
        <v>711</v>
      </c>
    </row>
    <row r="1165" spans="232:239" x14ac:dyDescent="0.25">
      <c r="IB1165" s="183" t="s">
        <v>705</v>
      </c>
      <c r="IC1165" s="183" t="s">
        <v>457</v>
      </c>
      <c r="ID1165" s="183" t="s">
        <v>710</v>
      </c>
      <c r="IE1165" s="182" t="s">
        <v>711</v>
      </c>
    </row>
    <row r="1166" spans="232:239" x14ac:dyDescent="0.25">
      <c r="IB1166" s="183" t="s">
        <v>705</v>
      </c>
      <c r="IC1166" s="183" t="s">
        <v>712</v>
      </c>
      <c r="ID1166" s="183" t="s">
        <v>710</v>
      </c>
      <c r="IE1166" s="182" t="s">
        <v>711</v>
      </c>
    </row>
    <row r="1167" spans="232:239" x14ac:dyDescent="0.25">
      <c r="IB1167" s="183" t="s">
        <v>705</v>
      </c>
      <c r="IC1167" s="183" t="s">
        <v>458</v>
      </c>
      <c r="ID1167" s="183" t="s">
        <v>710</v>
      </c>
      <c r="IE1167" s="182" t="s">
        <v>711</v>
      </c>
    </row>
    <row r="1168" spans="232:239" x14ac:dyDescent="0.25">
      <c r="IB1168" s="183" t="s">
        <v>705</v>
      </c>
      <c r="IC1168" s="183" t="s">
        <v>459</v>
      </c>
      <c r="ID1168" s="183" t="s">
        <v>710</v>
      </c>
      <c r="IE1168" s="182" t="s">
        <v>711</v>
      </c>
    </row>
    <row r="1169" spans="236:243" x14ac:dyDescent="0.25">
      <c r="IB1169" s="183" t="s">
        <v>705</v>
      </c>
      <c r="IC1169" s="183" t="s">
        <v>463</v>
      </c>
      <c r="ID1169" s="183" t="s">
        <v>713</v>
      </c>
      <c r="IE1169" s="182" t="s">
        <v>714</v>
      </c>
    </row>
    <row r="1170" spans="236:243" x14ac:dyDescent="0.25">
      <c r="IB1170" s="183" t="s">
        <v>705</v>
      </c>
      <c r="IC1170" s="183" t="s">
        <v>464</v>
      </c>
      <c r="ID1170" s="183" t="s">
        <v>713</v>
      </c>
      <c r="IE1170" s="182" t="s">
        <v>714</v>
      </c>
    </row>
    <row r="1171" spans="236:243" x14ac:dyDescent="0.25">
      <c r="IB1171" s="183" t="s">
        <v>705</v>
      </c>
      <c r="IC1171" s="183" t="s">
        <v>465</v>
      </c>
      <c r="ID1171" s="183" t="s">
        <v>713</v>
      </c>
      <c r="IE1171" s="182" t="s">
        <v>714</v>
      </c>
    </row>
    <row r="1172" spans="236:243" x14ac:dyDescent="0.25">
      <c r="IB1172" s="183" t="s">
        <v>705</v>
      </c>
      <c r="IC1172" s="183" t="s">
        <v>466</v>
      </c>
      <c r="ID1172" s="183" t="s">
        <v>713</v>
      </c>
      <c r="IE1172" s="182" t="s">
        <v>714</v>
      </c>
    </row>
    <row r="1173" spans="236:243" x14ac:dyDescent="0.25">
      <c r="IB1173" s="183" t="s">
        <v>705</v>
      </c>
      <c r="IC1173" s="183" t="s">
        <v>467</v>
      </c>
      <c r="ID1173" s="183" t="s">
        <v>713</v>
      </c>
      <c r="IE1173" s="182" t="s">
        <v>714</v>
      </c>
    </row>
    <row r="1174" spans="236:243" x14ac:dyDescent="0.25">
      <c r="IB1174" s="183" t="s">
        <v>705</v>
      </c>
      <c r="IC1174" s="183" t="s">
        <v>468</v>
      </c>
      <c r="ID1174" s="183" t="s">
        <v>713</v>
      </c>
      <c r="IE1174" s="182" t="s">
        <v>714</v>
      </c>
    </row>
    <row r="1175" spans="236:243" x14ac:dyDescent="0.25">
      <c r="IB1175" s="183" t="s">
        <v>705</v>
      </c>
      <c r="IC1175" s="183" t="s">
        <v>469</v>
      </c>
      <c r="ID1175" s="183" t="s">
        <v>713</v>
      </c>
      <c r="IE1175" s="182" t="s">
        <v>714</v>
      </c>
    </row>
    <row r="1176" spans="236:243" x14ac:dyDescent="0.25">
      <c r="IB1176" s="183" t="s">
        <v>705</v>
      </c>
      <c r="IC1176" s="183" t="s">
        <v>470</v>
      </c>
      <c r="ID1176" s="183" t="s">
        <v>713</v>
      </c>
      <c r="IE1176" s="182" t="s">
        <v>714</v>
      </c>
    </row>
    <row r="1177" spans="236:243" x14ac:dyDescent="0.25">
      <c r="IB1177" s="183" t="s">
        <v>705</v>
      </c>
      <c r="IC1177" s="183" t="s">
        <v>471</v>
      </c>
      <c r="ID1177" s="183" t="s">
        <v>713</v>
      </c>
      <c r="IE1177" s="182" t="s">
        <v>714</v>
      </c>
    </row>
    <row r="1178" spans="236:243" x14ac:dyDescent="0.25">
      <c r="IB1178" s="183" t="s">
        <v>705</v>
      </c>
      <c r="IC1178" s="183" t="s">
        <v>477</v>
      </c>
      <c r="ID1178" s="183" t="s">
        <v>706</v>
      </c>
      <c r="IE1178" s="182" t="s">
        <v>707</v>
      </c>
    </row>
    <row r="1179" spans="236:243" x14ac:dyDescent="0.25">
      <c r="IB1179" s="183" t="s">
        <v>705</v>
      </c>
      <c r="IC1179" s="183" t="s">
        <v>479</v>
      </c>
      <c r="ID1179" s="183" t="s">
        <v>706</v>
      </c>
      <c r="IE1179" s="182" t="s">
        <v>707</v>
      </c>
    </row>
    <row r="1180" spans="236:243" x14ac:dyDescent="0.25">
      <c r="IB1180" s="183" t="s">
        <v>705</v>
      </c>
      <c r="IC1180" s="183" t="s">
        <v>480</v>
      </c>
      <c r="ID1180" s="183" t="s">
        <v>706</v>
      </c>
      <c r="IE1180" s="182" t="s">
        <v>707</v>
      </c>
    </row>
    <row r="1181" spans="236:243" x14ac:dyDescent="0.25">
      <c r="IB1181" s="183" t="s">
        <v>705</v>
      </c>
      <c r="IC1181" s="183" t="s">
        <v>481</v>
      </c>
      <c r="ID1181" s="183" t="s">
        <v>706</v>
      </c>
      <c r="IE1181" s="182" t="s">
        <v>707</v>
      </c>
    </row>
    <row r="1182" spans="236:243" x14ac:dyDescent="0.25">
      <c r="IB1182" s="183" t="s">
        <v>705</v>
      </c>
      <c r="IC1182" s="183" t="s">
        <v>490</v>
      </c>
      <c r="ID1182" s="183" t="s">
        <v>708</v>
      </c>
      <c r="IE1182" s="182" t="s">
        <v>709</v>
      </c>
    </row>
    <row r="1183" spans="236:243" x14ac:dyDescent="0.25">
      <c r="IF1183" s="183" t="s">
        <v>705</v>
      </c>
      <c r="IG1183" s="183" t="s">
        <v>453</v>
      </c>
      <c r="IH1183" s="183" t="s">
        <v>710</v>
      </c>
      <c r="II1183" s="182" t="s">
        <v>711</v>
      </c>
    </row>
    <row r="1184" spans="236:243" x14ac:dyDescent="0.25">
      <c r="IF1184" s="183" t="s">
        <v>705</v>
      </c>
      <c r="IG1184" s="183" t="s">
        <v>454</v>
      </c>
      <c r="IH1184" s="183" t="s">
        <v>710</v>
      </c>
      <c r="II1184" s="182" t="s">
        <v>711</v>
      </c>
    </row>
    <row r="1185" spans="240:243" x14ac:dyDescent="0.25">
      <c r="IF1185" s="183" t="s">
        <v>705</v>
      </c>
      <c r="IG1185" s="183" t="s">
        <v>455</v>
      </c>
      <c r="IH1185" s="183" t="s">
        <v>710</v>
      </c>
      <c r="II1185" s="182" t="s">
        <v>711</v>
      </c>
    </row>
    <row r="1186" spans="240:243" x14ac:dyDescent="0.25">
      <c r="IF1186" s="183" t="s">
        <v>705</v>
      </c>
      <c r="IG1186" s="183" t="s">
        <v>456</v>
      </c>
      <c r="IH1186" s="183" t="s">
        <v>710</v>
      </c>
      <c r="II1186" s="182" t="s">
        <v>711</v>
      </c>
    </row>
    <row r="1187" spans="240:243" x14ac:dyDescent="0.25">
      <c r="IF1187" s="183" t="s">
        <v>705</v>
      </c>
      <c r="IG1187" s="183" t="s">
        <v>457</v>
      </c>
      <c r="IH1187" s="183" t="s">
        <v>710</v>
      </c>
      <c r="II1187" s="182" t="s">
        <v>711</v>
      </c>
    </row>
    <row r="1188" spans="240:243" x14ac:dyDescent="0.25">
      <c r="IF1188" s="183" t="s">
        <v>705</v>
      </c>
      <c r="IG1188" s="183" t="s">
        <v>712</v>
      </c>
      <c r="IH1188" s="183" t="s">
        <v>710</v>
      </c>
      <c r="II1188" s="182" t="s">
        <v>711</v>
      </c>
    </row>
    <row r="1189" spans="240:243" x14ac:dyDescent="0.25">
      <c r="IF1189" s="183" t="s">
        <v>705</v>
      </c>
      <c r="IG1189" s="183" t="s">
        <v>458</v>
      </c>
      <c r="IH1189" s="183" t="s">
        <v>710</v>
      </c>
      <c r="II1189" s="182" t="s">
        <v>711</v>
      </c>
    </row>
    <row r="1190" spans="240:243" x14ac:dyDescent="0.25">
      <c r="IF1190" s="183" t="s">
        <v>705</v>
      </c>
      <c r="IG1190" s="183" t="s">
        <v>459</v>
      </c>
      <c r="IH1190" s="183" t="s">
        <v>710</v>
      </c>
      <c r="II1190" s="182" t="s">
        <v>711</v>
      </c>
    </row>
    <row r="1191" spans="240:243" x14ac:dyDescent="0.25">
      <c r="IF1191" s="183" t="s">
        <v>705</v>
      </c>
      <c r="IG1191" s="183" t="s">
        <v>463</v>
      </c>
      <c r="IH1191" s="183" t="s">
        <v>713</v>
      </c>
      <c r="II1191" s="182" t="s">
        <v>714</v>
      </c>
    </row>
    <row r="1192" spans="240:243" x14ac:dyDescent="0.25">
      <c r="IF1192" s="183" t="s">
        <v>705</v>
      </c>
      <c r="IG1192" s="183" t="s">
        <v>464</v>
      </c>
      <c r="IH1192" s="183" t="s">
        <v>713</v>
      </c>
      <c r="II1192" s="182" t="s">
        <v>714</v>
      </c>
    </row>
    <row r="1193" spans="240:243" x14ac:dyDescent="0.25">
      <c r="IF1193" s="183" t="s">
        <v>705</v>
      </c>
      <c r="IG1193" s="183" t="s">
        <v>465</v>
      </c>
      <c r="IH1193" s="183" t="s">
        <v>713</v>
      </c>
      <c r="II1193" s="182" t="s">
        <v>714</v>
      </c>
    </row>
    <row r="1194" spans="240:243" x14ac:dyDescent="0.25">
      <c r="IF1194" s="183" t="s">
        <v>705</v>
      </c>
      <c r="IG1194" s="183" t="s">
        <v>466</v>
      </c>
      <c r="IH1194" s="183" t="s">
        <v>713</v>
      </c>
      <c r="II1194" s="182" t="s">
        <v>714</v>
      </c>
    </row>
    <row r="1195" spans="240:243" x14ac:dyDescent="0.25">
      <c r="IF1195" s="183" t="s">
        <v>705</v>
      </c>
      <c r="IG1195" s="183" t="s">
        <v>467</v>
      </c>
      <c r="IH1195" s="183" t="s">
        <v>713</v>
      </c>
      <c r="II1195" s="182" t="s">
        <v>714</v>
      </c>
    </row>
    <row r="1196" spans="240:243" x14ac:dyDescent="0.25">
      <c r="IF1196" s="183" t="s">
        <v>705</v>
      </c>
      <c r="IG1196" s="183" t="s">
        <v>468</v>
      </c>
      <c r="IH1196" s="183" t="s">
        <v>713</v>
      </c>
      <c r="II1196" s="182" t="s">
        <v>714</v>
      </c>
    </row>
    <row r="1197" spans="240:243" x14ac:dyDescent="0.25">
      <c r="IF1197" s="183" t="s">
        <v>705</v>
      </c>
      <c r="IG1197" s="183" t="s">
        <v>469</v>
      </c>
      <c r="IH1197" s="183" t="s">
        <v>713</v>
      </c>
      <c r="II1197" s="182" t="s">
        <v>714</v>
      </c>
    </row>
    <row r="1198" spans="240:243" x14ac:dyDescent="0.25">
      <c r="IF1198" s="183" t="s">
        <v>705</v>
      </c>
      <c r="IG1198" s="183" t="s">
        <v>470</v>
      </c>
      <c r="IH1198" s="183" t="s">
        <v>713</v>
      </c>
      <c r="II1198" s="182" t="s">
        <v>714</v>
      </c>
    </row>
    <row r="1199" spans="240:243" x14ac:dyDescent="0.25">
      <c r="IF1199" s="183" t="s">
        <v>705</v>
      </c>
      <c r="IG1199" s="183" t="s">
        <v>471</v>
      </c>
      <c r="IH1199" s="183" t="s">
        <v>713</v>
      </c>
      <c r="II1199" s="182" t="s">
        <v>714</v>
      </c>
    </row>
    <row r="1200" spans="240:243" x14ac:dyDescent="0.25">
      <c r="IF1200" s="183" t="s">
        <v>705</v>
      </c>
      <c r="IG1200" s="183" t="s">
        <v>477</v>
      </c>
      <c r="IH1200" s="183" t="s">
        <v>706</v>
      </c>
      <c r="II1200" s="182" t="s">
        <v>707</v>
      </c>
    </row>
    <row r="1201" spans="240:247" x14ac:dyDescent="0.25">
      <c r="IF1201" s="183" t="s">
        <v>705</v>
      </c>
      <c r="IG1201" s="183" t="s">
        <v>479</v>
      </c>
      <c r="IH1201" s="183" t="s">
        <v>706</v>
      </c>
      <c r="II1201" s="182" t="s">
        <v>707</v>
      </c>
    </row>
    <row r="1202" spans="240:247" x14ac:dyDescent="0.25">
      <c r="IF1202" s="183" t="s">
        <v>705</v>
      </c>
      <c r="IG1202" s="183" t="s">
        <v>480</v>
      </c>
      <c r="IH1202" s="183" t="s">
        <v>706</v>
      </c>
      <c r="II1202" s="182" t="s">
        <v>707</v>
      </c>
    </row>
    <row r="1203" spans="240:247" x14ac:dyDescent="0.25">
      <c r="IF1203" s="183" t="s">
        <v>705</v>
      </c>
      <c r="IG1203" s="183" t="s">
        <v>481</v>
      </c>
      <c r="IH1203" s="183" t="s">
        <v>706</v>
      </c>
      <c r="II1203" s="182" t="s">
        <v>707</v>
      </c>
    </row>
    <row r="1204" spans="240:247" x14ac:dyDescent="0.25">
      <c r="IF1204" s="183" t="s">
        <v>705</v>
      </c>
      <c r="IG1204" s="183" t="s">
        <v>490</v>
      </c>
      <c r="IH1204" s="183" t="s">
        <v>708</v>
      </c>
      <c r="II1204" s="182" t="s">
        <v>709</v>
      </c>
    </row>
    <row r="1205" spans="240:247" x14ac:dyDescent="0.25">
      <c r="IJ1205" s="183" t="s">
        <v>705</v>
      </c>
      <c r="IK1205" s="183" t="s">
        <v>453</v>
      </c>
      <c r="IL1205" s="183" t="s">
        <v>710</v>
      </c>
      <c r="IM1205" s="182" t="s">
        <v>711</v>
      </c>
    </row>
    <row r="1206" spans="240:247" x14ac:dyDescent="0.25">
      <c r="IJ1206" s="183" t="s">
        <v>705</v>
      </c>
      <c r="IK1206" s="183" t="s">
        <v>454</v>
      </c>
      <c r="IL1206" s="183" t="s">
        <v>710</v>
      </c>
      <c r="IM1206" s="182" t="s">
        <v>711</v>
      </c>
    </row>
    <row r="1207" spans="240:247" x14ac:dyDescent="0.25">
      <c r="IJ1207" s="183" t="s">
        <v>705</v>
      </c>
      <c r="IK1207" s="183" t="s">
        <v>455</v>
      </c>
      <c r="IL1207" s="183" t="s">
        <v>710</v>
      </c>
      <c r="IM1207" s="182" t="s">
        <v>711</v>
      </c>
    </row>
    <row r="1208" spans="240:247" x14ac:dyDescent="0.25">
      <c r="IJ1208" s="183" t="s">
        <v>705</v>
      </c>
      <c r="IK1208" s="183" t="s">
        <v>456</v>
      </c>
      <c r="IL1208" s="183" t="s">
        <v>710</v>
      </c>
      <c r="IM1208" s="182" t="s">
        <v>711</v>
      </c>
    </row>
    <row r="1209" spans="240:247" x14ac:dyDescent="0.25">
      <c r="IJ1209" s="183" t="s">
        <v>705</v>
      </c>
      <c r="IK1209" s="183" t="s">
        <v>457</v>
      </c>
      <c r="IL1209" s="183" t="s">
        <v>710</v>
      </c>
      <c r="IM1209" s="182" t="s">
        <v>711</v>
      </c>
    </row>
    <row r="1210" spans="240:247" x14ac:dyDescent="0.25">
      <c r="IJ1210" s="183" t="s">
        <v>705</v>
      </c>
      <c r="IK1210" s="183" t="s">
        <v>712</v>
      </c>
      <c r="IL1210" s="183" t="s">
        <v>710</v>
      </c>
      <c r="IM1210" s="182" t="s">
        <v>711</v>
      </c>
    </row>
    <row r="1211" spans="240:247" x14ac:dyDescent="0.25">
      <c r="IJ1211" s="183" t="s">
        <v>705</v>
      </c>
      <c r="IK1211" s="183" t="s">
        <v>458</v>
      </c>
      <c r="IL1211" s="183" t="s">
        <v>710</v>
      </c>
      <c r="IM1211" s="182" t="s">
        <v>711</v>
      </c>
    </row>
    <row r="1212" spans="240:247" x14ac:dyDescent="0.25">
      <c r="IJ1212" s="183" t="s">
        <v>705</v>
      </c>
      <c r="IK1212" s="183" t="s">
        <v>459</v>
      </c>
      <c r="IL1212" s="183" t="s">
        <v>710</v>
      </c>
      <c r="IM1212" s="182" t="s">
        <v>711</v>
      </c>
    </row>
    <row r="1213" spans="240:247" x14ac:dyDescent="0.25">
      <c r="IJ1213" s="183" t="s">
        <v>705</v>
      </c>
      <c r="IK1213" s="183" t="s">
        <v>463</v>
      </c>
      <c r="IL1213" s="183" t="s">
        <v>713</v>
      </c>
      <c r="IM1213" s="182" t="s">
        <v>714</v>
      </c>
    </row>
    <row r="1214" spans="240:247" x14ac:dyDescent="0.25">
      <c r="IJ1214" s="183" t="s">
        <v>705</v>
      </c>
      <c r="IK1214" s="183" t="s">
        <v>464</v>
      </c>
      <c r="IL1214" s="183" t="s">
        <v>713</v>
      </c>
      <c r="IM1214" s="182" t="s">
        <v>714</v>
      </c>
    </row>
    <row r="1215" spans="240:247" x14ac:dyDescent="0.25">
      <c r="IJ1215" s="183" t="s">
        <v>705</v>
      </c>
      <c r="IK1215" s="183" t="s">
        <v>465</v>
      </c>
      <c r="IL1215" s="183" t="s">
        <v>713</v>
      </c>
      <c r="IM1215" s="182" t="s">
        <v>714</v>
      </c>
    </row>
    <row r="1216" spans="240:247" x14ac:dyDescent="0.25">
      <c r="IJ1216" s="183" t="s">
        <v>705</v>
      </c>
      <c r="IK1216" s="183" t="s">
        <v>466</v>
      </c>
      <c r="IL1216" s="183" t="s">
        <v>713</v>
      </c>
      <c r="IM1216" s="182" t="s">
        <v>714</v>
      </c>
    </row>
    <row r="1217" spans="244:251" x14ac:dyDescent="0.25">
      <c r="IJ1217" s="183" t="s">
        <v>705</v>
      </c>
      <c r="IK1217" s="183" t="s">
        <v>467</v>
      </c>
      <c r="IL1217" s="183" t="s">
        <v>713</v>
      </c>
      <c r="IM1217" s="182" t="s">
        <v>714</v>
      </c>
    </row>
    <row r="1218" spans="244:251" x14ac:dyDescent="0.25">
      <c r="IJ1218" s="183" t="s">
        <v>705</v>
      </c>
      <c r="IK1218" s="183" t="s">
        <v>468</v>
      </c>
      <c r="IL1218" s="183" t="s">
        <v>713</v>
      </c>
      <c r="IM1218" s="182" t="s">
        <v>714</v>
      </c>
    </row>
    <row r="1219" spans="244:251" x14ac:dyDescent="0.25">
      <c r="IJ1219" s="183" t="s">
        <v>705</v>
      </c>
      <c r="IK1219" s="183" t="s">
        <v>469</v>
      </c>
      <c r="IL1219" s="183" t="s">
        <v>713</v>
      </c>
      <c r="IM1219" s="182" t="s">
        <v>714</v>
      </c>
    </row>
    <row r="1220" spans="244:251" x14ac:dyDescent="0.25">
      <c r="IJ1220" s="183" t="s">
        <v>705</v>
      </c>
      <c r="IK1220" s="183" t="s">
        <v>470</v>
      </c>
      <c r="IL1220" s="183" t="s">
        <v>713</v>
      </c>
      <c r="IM1220" s="182" t="s">
        <v>714</v>
      </c>
    </row>
    <row r="1221" spans="244:251" x14ac:dyDescent="0.25">
      <c r="IJ1221" s="183" t="s">
        <v>705</v>
      </c>
      <c r="IK1221" s="183" t="s">
        <v>471</v>
      </c>
      <c r="IL1221" s="183" t="s">
        <v>713</v>
      </c>
      <c r="IM1221" s="182" t="s">
        <v>714</v>
      </c>
    </row>
    <row r="1222" spans="244:251" x14ac:dyDescent="0.25">
      <c r="IJ1222" s="183" t="s">
        <v>705</v>
      </c>
      <c r="IK1222" s="183" t="s">
        <v>477</v>
      </c>
      <c r="IL1222" s="183" t="s">
        <v>706</v>
      </c>
      <c r="IM1222" s="182" t="s">
        <v>707</v>
      </c>
    </row>
    <row r="1223" spans="244:251" x14ac:dyDescent="0.25">
      <c r="IJ1223" s="183" t="s">
        <v>705</v>
      </c>
      <c r="IK1223" s="183" t="s">
        <v>479</v>
      </c>
      <c r="IL1223" s="183" t="s">
        <v>706</v>
      </c>
      <c r="IM1223" s="182" t="s">
        <v>707</v>
      </c>
    </row>
    <row r="1224" spans="244:251" x14ac:dyDescent="0.25">
      <c r="IJ1224" s="183" t="s">
        <v>705</v>
      </c>
      <c r="IK1224" s="183" t="s">
        <v>480</v>
      </c>
      <c r="IL1224" s="183" t="s">
        <v>706</v>
      </c>
      <c r="IM1224" s="182" t="s">
        <v>707</v>
      </c>
    </row>
    <row r="1225" spans="244:251" x14ac:dyDescent="0.25">
      <c r="IJ1225" s="183" t="s">
        <v>705</v>
      </c>
      <c r="IK1225" s="183" t="s">
        <v>481</v>
      </c>
      <c r="IL1225" s="183" t="s">
        <v>706</v>
      </c>
      <c r="IM1225" s="182" t="s">
        <v>707</v>
      </c>
    </row>
    <row r="1226" spans="244:251" x14ac:dyDescent="0.25">
      <c r="IJ1226" s="183" t="s">
        <v>705</v>
      </c>
      <c r="IK1226" s="183" t="s">
        <v>490</v>
      </c>
      <c r="IL1226" s="183" t="s">
        <v>708</v>
      </c>
      <c r="IM1226" s="182" t="s">
        <v>709</v>
      </c>
    </row>
    <row r="1227" spans="244:251" x14ac:dyDescent="0.25">
      <c r="IN1227" s="183" t="s">
        <v>705</v>
      </c>
      <c r="IO1227" s="183" t="s">
        <v>453</v>
      </c>
      <c r="IP1227" s="183" t="s">
        <v>710</v>
      </c>
      <c r="IQ1227" s="182" t="s">
        <v>711</v>
      </c>
    </row>
    <row r="1228" spans="244:251" x14ac:dyDescent="0.25">
      <c r="IN1228" s="183" t="s">
        <v>705</v>
      </c>
      <c r="IO1228" s="183" t="s">
        <v>454</v>
      </c>
      <c r="IP1228" s="183" t="s">
        <v>710</v>
      </c>
      <c r="IQ1228" s="182" t="s">
        <v>711</v>
      </c>
    </row>
    <row r="1229" spans="244:251" x14ac:dyDescent="0.25">
      <c r="IN1229" s="183" t="s">
        <v>705</v>
      </c>
      <c r="IO1229" s="183" t="s">
        <v>455</v>
      </c>
      <c r="IP1229" s="183" t="s">
        <v>710</v>
      </c>
      <c r="IQ1229" s="182" t="s">
        <v>711</v>
      </c>
    </row>
    <row r="1230" spans="244:251" x14ac:dyDescent="0.25">
      <c r="IN1230" s="183" t="s">
        <v>705</v>
      </c>
      <c r="IO1230" s="183" t="s">
        <v>456</v>
      </c>
      <c r="IP1230" s="183" t="s">
        <v>710</v>
      </c>
      <c r="IQ1230" s="182" t="s">
        <v>711</v>
      </c>
    </row>
    <row r="1231" spans="244:251" x14ac:dyDescent="0.25">
      <c r="IN1231" s="183" t="s">
        <v>705</v>
      </c>
      <c r="IO1231" s="183" t="s">
        <v>457</v>
      </c>
      <c r="IP1231" s="183" t="s">
        <v>710</v>
      </c>
      <c r="IQ1231" s="182" t="s">
        <v>711</v>
      </c>
    </row>
    <row r="1232" spans="244:251" x14ac:dyDescent="0.25">
      <c r="IN1232" s="183" t="s">
        <v>705</v>
      </c>
      <c r="IO1232" s="183" t="s">
        <v>712</v>
      </c>
      <c r="IP1232" s="183" t="s">
        <v>710</v>
      </c>
      <c r="IQ1232" s="182" t="s">
        <v>711</v>
      </c>
    </row>
    <row r="1233" spans="248:251" x14ac:dyDescent="0.25">
      <c r="IN1233" s="183" t="s">
        <v>705</v>
      </c>
      <c r="IO1233" s="183" t="s">
        <v>458</v>
      </c>
      <c r="IP1233" s="183" t="s">
        <v>710</v>
      </c>
      <c r="IQ1233" s="182" t="s">
        <v>711</v>
      </c>
    </row>
    <row r="1234" spans="248:251" x14ac:dyDescent="0.25">
      <c r="IN1234" s="183" t="s">
        <v>705</v>
      </c>
      <c r="IO1234" s="183" t="s">
        <v>459</v>
      </c>
      <c r="IP1234" s="183" t="s">
        <v>710</v>
      </c>
      <c r="IQ1234" s="182" t="s">
        <v>711</v>
      </c>
    </row>
    <row r="1235" spans="248:251" x14ac:dyDescent="0.25">
      <c r="IN1235" s="183" t="s">
        <v>705</v>
      </c>
      <c r="IO1235" s="183" t="s">
        <v>463</v>
      </c>
      <c r="IP1235" s="183" t="s">
        <v>713</v>
      </c>
      <c r="IQ1235" s="182" t="s">
        <v>714</v>
      </c>
    </row>
    <row r="1236" spans="248:251" x14ac:dyDescent="0.25">
      <c r="IN1236" s="183" t="s">
        <v>705</v>
      </c>
      <c r="IO1236" s="183" t="s">
        <v>464</v>
      </c>
      <c r="IP1236" s="183" t="s">
        <v>713</v>
      </c>
      <c r="IQ1236" s="182" t="s">
        <v>714</v>
      </c>
    </row>
    <row r="1237" spans="248:251" x14ac:dyDescent="0.25">
      <c r="IN1237" s="183" t="s">
        <v>705</v>
      </c>
      <c r="IO1237" s="183" t="s">
        <v>465</v>
      </c>
      <c r="IP1237" s="183" t="s">
        <v>713</v>
      </c>
      <c r="IQ1237" s="182" t="s">
        <v>714</v>
      </c>
    </row>
    <row r="1238" spans="248:251" x14ac:dyDescent="0.25">
      <c r="IN1238" s="183" t="s">
        <v>705</v>
      </c>
      <c r="IO1238" s="183" t="s">
        <v>466</v>
      </c>
      <c r="IP1238" s="183" t="s">
        <v>713</v>
      </c>
      <c r="IQ1238" s="182" t="s">
        <v>714</v>
      </c>
    </row>
    <row r="1239" spans="248:251" x14ac:dyDescent="0.25">
      <c r="IN1239" s="183" t="s">
        <v>705</v>
      </c>
      <c r="IO1239" s="183" t="s">
        <v>467</v>
      </c>
      <c r="IP1239" s="183" t="s">
        <v>713</v>
      </c>
      <c r="IQ1239" s="182" t="s">
        <v>714</v>
      </c>
    </row>
    <row r="1240" spans="248:251" x14ac:dyDescent="0.25">
      <c r="IN1240" s="183" t="s">
        <v>705</v>
      </c>
      <c r="IO1240" s="183" t="s">
        <v>468</v>
      </c>
      <c r="IP1240" s="183" t="s">
        <v>713</v>
      </c>
      <c r="IQ1240" s="182" t="s">
        <v>714</v>
      </c>
    </row>
    <row r="1241" spans="248:251" x14ac:dyDescent="0.25">
      <c r="IN1241" s="183" t="s">
        <v>705</v>
      </c>
      <c r="IO1241" s="183" t="s">
        <v>469</v>
      </c>
      <c r="IP1241" s="183" t="s">
        <v>713</v>
      </c>
      <c r="IQ1241" s="182" t="s">
        <v>714</v>
      </c>
    </row>
    <row r="1242" spans="248:251" x14ac:dyDescent="0.25">
      <c r="IN1242" s="183" t="s">
        <v>705</v>
      </c>
      <c r="IO1242" s="183" t="s">
        <v>470</v>
      </c>
      <c r="IP1242" s="183" t="s">
        <v>713</v>
      </c>
      <c r="IQ1242" s="182" t="s">
        <v>714</v>
      </c>
    </row>
    <row r="1243" spans="248:251" x14ac:dyDescent="0.25">
      <c r="IN1243" s="183" t="s">
        <v>705</v>
      </c>
      <c r="IO1243" s="183" t="s">
        <v>471</v>
      </c>
      <c r="IP1243" s="183" t="s">
        <v>713</v>
      </c>
      <c r="IQ1243" s="182" t="s">
        <v>714</v>
      </c>
    </row>
    <row r="1244" spans="248:251" x14ac:dyDescent="0.25">
      <c r="IN1244" s="183" t="s">
        <v>705</v>
      </c>
      <c r="IO1244" s="183" t="s">
        <v>477</v>
      </c>
      <c r="IP1244" s="183" t="s">
        <v>706</v>
      </c>
      <c r="IQ1244" s="182" t="s">
        <v>707</v>
      </c>
    </row>
    <row r="1245" spans="248:251" x14ac:dyDescent="0.25">
      <c r="IN1245" s="183" t="s">
        <v>705</v>
      </c>
      <c r="IO1245" s="183" t="s">
        <v>479</v>
      </c>
      <c r="IP1245" s="183" t="s">
        <v>706</v>
      </c>
      <c r="IQ1245" s="182" t="s">
        <v>707</v>
      </c>
    </row>
    <row r="1246" spans="248:251" x14ac:dyDescent="0.25">
      <c r="IN1246" s="183" t="s">
        <v>705</v>
      </c>
      <c r="IO1246" s="183" t="s">
        <v>480</v>
      </c>
      <c r="IP1246" s="183" t="s">
        <v>706</v>
      </c>
      <c r="IQ1246" s="182" t="s">
        <v>707</v>
      </c>
    </row>
    <row r="1247" spans="248:251" x14ac:dyDescent="0.25">
      <c r="IN1247" s="183" t="s">
        <v>705</v>
      </c>
      <c r="IO1247" s="183" t="s">
        <v>481</v>
      </c>
      <c r="IP1247" s="183" t="s">
        <v>706</v>
      </c>
      <c r="IQ1247" s="182" t="s">
        <v>707</v>
      </c>
    </row>
    <row r="1248" spans="248:251" x14ac:dyDescent="0.25">
      <c r="IN1248" s="183" t="s">
        <v>705</v>
      </c>
      <c r="IO1248" s="183" t="s">
        <v>490</v>
      </c>
      <c r="IP1248" s="183" t="s">
        <v>708</v>
      </c>
      <c r="IQ1248" s="182" t="s">
        <v>709</v>
      </c>
    </row>
    <row r="1249" spans="252:255" x14ac:dyDescent="0.25">
      <c r="IR1249" s="183" t="s">
        <v>705</v>
      </c>
      <c r="IS1249" s="183" t="s">
        <v>453</v>
      </c>
      <c r="IT1249" s="183" t="s">
        <v>710</v>
      </c>
      <c r="IU1249" s="182" t="s">
        <v>711</v>
      </c>
    </row>
    <row r="1250" spans="252:255" x14ac:dyDescent="0.25">
      <c r="IR1250" s="183" t="s">
        <v>705</v>
      </c>
      <c r="IS1250" s="183" t="s">
        <v>454</v>
      </c>
      <c r="IT1250" s="183" t="s">
        <v>710</v>
      </c>
      <c r="IU1250" s="182" t="s">
        <v>711</v>
      </c>
    </row>
    <row r="1251" spans="252:255" x14ac:dyDescent="0.25">
      <c r="IR1251" s="183" t="s">
        <v>705</v>
      </c>
      <c r="IS1251" s="183" t="s">
        <v>455</v>
      </c>
      <c r="IT1251" s="183" t="s">
        <v>710</v>
      </c>
      <c r="IU1251" s="182" t="s">
        <v>711</v>
      </c>
    </row>
    <row r="1252" spans="252:255" x14ac:dyDescent="0.25">
      <c r="IR1252" s="183" t="s">
        <v>705</v>
      </c>
      <c r="IS1252" s="183" t="s">
        <v>456</v>
      </c>
      <c r="IT1252" s="183" t="s">
        <v>710</v>
      </c>
      <c r="IU1252" s="182" t="s">
        <v>711</v>
      </c>
    </row>
    <row r="1253" spans="252:255" x14ac:dyDescent="0.25">
      <c r="IR1253" s="183" t="s">
        <v>705</v>
      </c>
      <c r="IS1253" s="183" t="s">
        <v>457</v>
      </c>
      <c r="IT1253" s="183" t="s">
        <v>710</v>
      </c>
      <c r="IU1253" s="182" t="s">
        <v>711</v>
      </c>
    </row>
    <row r="1254" spans="252:255" x14ac:dyDescent="0.25">
      <c r="IR1254" s="183" t="s">
        <v>705</v>
      </c>
      <c r="IS1254" s="183" t="s">
        <v>712</v>
      </c>
      <c r="IT1254" s="183" t="s">
        <v>710</v>
      </c>
      <c r="IU1254" s="182" t="s">
        <v>711</v>
      </c>
    </row>
    <row r="1255" spans="252:255" x14ac:dyDescent="0.25">
      <c r="IR1255" s="183" t="s">
        <v>705</v>
      </c>
      <c r="IS1255" s="183" t="s">
        <v>458</v>
      </c>
      <c r="IT1255" s="183" t="s">
        <v>710</v>
      </c>
      <c r="IU1255" s="182" t="s">
        <v>711</v>
      </c>
    </row>
    <row r="1256" spans="252:255" x14ac:dyDescent="0.25">
      <c r="IR1256" s="183" t="s">
        <v>705</v>
      </c>
      <c r="IS1256" s="183" t="s">
        <v>459</v>
      </c>
      <c r="IT1256" s="183" t="s">
        <v>710</v>
      </c>
      <c r="IU1256" s="182" t="s">
        <v>711</v>
      </c>
    </row>
    <row r="1257" spans="252:255" x14ac:dyDescent="0.25">
      <c r="IR1257" s="183" t="s">
        <v>705</v>
      </c>
      <c r="IS1257" s="183" t="s">
        <v>463</v>
      </c>
      <c r="IT1257" s="183" t="s">
        <v>713</v>
      </c>
      <c r="IU1257" s="182" t="s">
        <v>714</v>
      </c>
    </row>
    <row r="1258" spans="252:255" x14ac:dyDescent="0.25">
      <c r="IR1258" s="183" t="s">
        <v>705</v>
      </c>
      <c r="IS1258" s="183" t="s">
        <v>464</v>
      </c>
      <c r="IT1258" s="183" t="s">
        <v>713</v>
      </c>
      <c r="IU1258" s="182" t="s">
        <v>714</v>
      </c>
    </row>
    <row r="1259" spans="252:255" x14ac:dyDescent="0.25">
      <c r="IR1259" s="183" t="s">
        <v>705</v>
      </c>
      <c r="IS1259" s="183" t="s">
        <v>465</v>
      </c>
      <c r="IT1259" s="183" t="s">
        <v>713</v>
      </c>
      <c r="IU1259" s="182" t="s">
        <v>714</v>
      </c>
    </row>
    <row r="1260" spans="252:255" x14ac:dyDescent="0.25">
      <c r="IR1260" s="183" t="s">
        <v>705</v>
      </c>
      <c r="IS1260" s="183" t="s">
        <v>466</v>
      </c>
      <c r="IT1260" s="183" t="s">
        <v>713</v>
      </c>
      <c r="IU1260" s="182" t="s">
        <v>714</v>
      </c>
    </row>
    <row r="1261" spans="252:255" x14ac:dyDescent="0.25">
      <c r="IR1261" s="183" t="s">
        <v>705</v>
      </c>
      <c r="IS1261" s="183" t="s">
        <v>467</v>
      </c>
      <c r="IT1261" s="183" t="s">
        <v>713</v>
      </c>
      <c r="IU1261" s="182" t="s">
        <v>714</v>
      </c>
    </row>
    <row r="1262" spans="252:255" x14ac:dyDescent="0.25">
      <c r="IR1262" s="183" t="s">
        <v>705</v>
      </c>
      <c r="IS1262" s="183" t="s">
        <v>468</v>
      </c>
      <c r="IT1262" s="183" t="s">
        <v>713</v>
      </c>
      <c r="IU1262" s="182" t="s">
        <v>714</v>
      </c>
    </row>
    <row r="1263" spans="252:255" x14ac:dyDescent="0.25">
      <c r="IR1263" s="183" t="s">
        <v>705</v>
      </c>
      <c r="IS1263" s="183" t="s">
        <v>469</v>
      </c>
      <c r="IT1263" s="183" t="s">
        <v>713</v>
      </c>
      <c r="IU1263" s="182" t="s">
        <v>714</v>
      </c>
    </row>
    <row r="1264" spans="252:255" x14ac:dyDescent="0.25">
      <c r="IR1264" s="183" t="s">
        <v>705</v>
      </c>
      <c r="IS1264" s="183" t="s">
        <v>470</v>
      </c>
      <c r="IT1264" s="183" t="s">
        <v>713</v>
      </c>
      <c r="IU1264" s="182" t="s">
        <v>714</v>
      </c>
    </row>
    <row r="1265" spans="252:255" x14ac:dyDescent="0.25">
      <c r="IR1265" s="183" t="s">
        <v>705</v>
      </c>
      <c r="IS1265" s="183" t="s">
        <v>471</v>
      </c>
      <c r="IT1265" s="183" t="s">
        <v>713</v>
      </c>
      <c r="IU1265" s="182" t="s">
        <v>714</v>
      </c>
    </row>
    <row r="1266" spans="252:255" x14ac:dyDescent="0.25">
      <c r="IR1266" s="183" t="s">
        <v>705</v>
      </c>
      <c r="IS1266" s="183" t="s">
        <v>477</v>
      </c>
      <c r="IT1266" s="183" t="s">
        <v>706</v>
      </c>
      <c r="IU1266" s="182" t="s">
        <v>707</v>
      </c>
    </row>
    <row r="1267" spans="252:255" x14ac:dyDescent="0.25">
      <c r="IR1267" s="183" t="s">
        <v>705</v>
      </c>
      <c r="IS1267" s="183" t="s">
        <v>479</v>
      </c>
      <c r="IT1267" s="183" t="s">
        <v>706</v>
      </c>
      <c r="IU1267" s="182" t="s">
        <v>707</v>
      </c>
    </row>
    <row r="1268" spans="252:255" x14ac:dyDescent="0.25">
      <c r="IR1268" s="183" t="s">
        <v>705</v>
      </c>
      <c r="IS1268" s="183" t="s">
        <v>480</v>
      </c>
      <c r="IT1268" s="183" t="s">
        <v>706</v>
      </c>
      <c r="IU1268" s="182" t="s">
        <v>707</v>
      </c>
    </row>
    <row r="1269" spans="252:255" x14ac:dyDescent="0.25">
      <c r="IR1269" s="183" t="s">
        <v>705</v>
      </c>
      <c r="IS1269" s="183" t="s">
        <v>481</v>
      </c>
      <c r="IT1269" s="183" t="s">
        <v>706</v>
      </c>
      <c r="IU1269" s="182" t="s">
        <v>707</v>
      </c>
    </row>
    <row r="1270" spans="252:255" x14ac:dyDescent="0.25">
      <c r="IR1270" s="183" t="s">
        <v>705</v>
      </c>
      <c r="IS1270" s="183" t="s">
        <v>490</v>
      </c>
      <c r="IT1270" s="183" t="s">
        <v>708</v>
      </c>
      <c r="IU1270" s="182" t="s">
        <v>709</v>
      </c>
    </row>
  </sheetData>
  <sheetProtection algorithmName="SHA-512" hashValue="Bzqks7u9Lk6KtSnPsRMRORHiQJTy9lJQvQvjQBSsvOTmwMQqof7DbZzRvslP+1dCLHcxVO31Xsq4P6iQMf9Nig==" saltValue="RT0RCc7rPs3kg8GqZFzvyQ==" spinCount="100000" sheet="1" formatCells="0" formatColumns="0" formatRows="0" insertColumns="0" insertRows="0" insertHyperlinks="0" deleteColumns="0" deleteRows="0" sort="0" pivotTables="0"/>
  <mergeCells count="45">
    <mergeCell ref="D180:D201"/>
    <mergeCell ref="E180:E201"/>
    <mergeCell ref="F180:F201"/>
    <mergeCell ref="G180:G201"/>
    <mergeCell ref="D229:D231"/>
    <mergeCell ref="E229:E231"/>
    <mergeCell ref="F229:F231"/>
    <mergeCell ref="G229:G231"/>
    <mergeCell ref="D202:D208"/>
    <mergeCell ref="E202:E208"/>
    <mergeCell ref="F202:F208"/>
    <mergeCell ref="G202:G208"/>
    <mergeCell ref="D210:D228"/>
    <mergeCell ref="E210:E228"/>
    <mergeCell ref="F210:F228"/>
    <mergeCell ref="G210:G228"/>
    <mergeCell ref="D162:D176"/>
    <mergeCell ref="E162:E176"/>
    <mergeCell ref="F162:F176"/>
    <mergeCell ref="G162:G176"/>
    <mergeCell ref="D177:D179"/>
    <mergeCell ref="E177:E179"/>
    <mergeCell ref="F177:F179"/>
    <mergeCell ref="G177:G179"/>
    <mergeCell ref="D53:D55"/>
    <mergeCell ref="E53:E55"/>
    <mergeCell ref="F53:F55"/>
    <mergeCell ref="G53:G55"/>
    <mergeCell ref="D56:D161"/>
    <mergeCell ref="E56:E161"/>
    <mergeCell ref="F56:F161"/>
    <mergeCell ref="G56:G161"/>
    <mergeCell ref="D19:D22"/>
    <mergeCell ref="E19:E22"/>
    <mergeCell ref="F19:F22"/>
    <mergeCell ref="G19:G22"/>
    <mergeCell ref="D23:D51"/>
    <mergeCell ref="E23:E51"/>
    <mergeCell ref="F23:F51"/>
    <mergeCell ref="G23:G51"/>
    <mergeCell ref="A2:G2"/>
    <mergeCell ref="D7:D17"/>
    <mergeCell ref="E7:E17"/>
    <mergeCell ref="F7:F17"/>
    <mergeCell ref="G7:G17"/>
  </mergeCells>
  <pageMargins left="0.72" right="0.7" top="0.44" bottom="0.57999999999999996" header="0.3" footer="0.62"/>
  <pageSetup paperSize="281" scale="56" fitToHeight="0" orientation="landscape"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25"/>
  <sheetViews>
    <sheetView zoomScale="70" zoomScaleNormal="70" workbookViewId="0">
      <pane xSplit="3" ySplit="4" topLeftCell="D5" activePane="bottomRight" state="frozen"/>
      <selection activeCell="G9" sqref="G9"/>
      <selection pane="topRight" activeCell="G9" sqref="G9"/>
      <selection pane="bottomLeft" activeCell="G9" sqref="G9"/>
      <selection pane="bottomRight" activeCell="F7" sqref="F7"/>
    </sheetView>
  </sheetViews>
  <sheetFormatPr defaultRowHeight="15" x14ac:dyDescent="0.25"/>
  <cols>
    <col min="1" max="1" width="32.28515625" style="6" customWidth="1"/>
    <col min="2" max="2" width="20.28515625" style="167" customWidth="1"/>
    <col min="3" max="3" width="31" style="6" customWidth="1"/>
    <col min="4" max="4" width="8" style="133" customWidth="1"/>
    <col min="5" max="5" width="30.28515625" style="7" customWidth="1"/>
    <col min="6" max="6" width="35.85546875" style="6" customWidth="1"/>
    <col min="7" max="7" width="31.140625" style="7" customWidth="1"/>
    <col min="8" max="9" width="9.140625" style="6" customWidth="1"/>
    <col min="10" max="10" width="11.7109375" style="6" customWidth="1"/>
    <col min="11" max="16384" width="9.140625" style="6"/>
  </cols>
  <sheetData>
    <row r="1" spans="1:7" x14ac:dyDescent="0.25">
      <c r="E1" s="5"/>
    </row>
    <row r="2" spans="1:7" ht="22.5" x14ac:dyDescent="0.3">
      <c r="A2" s="623" t="s">
        <v>0</v>
      </c>
      <c r="B2" s="623"/>
      <c r="C2" s="623"/>
      <c r="D2" s="623"/>
      <c r="E2" s="623"/>
      <c r="F2" s="623"/>
      <c r="G2" s="623"/>
    </row>
    <row r="3" spans="1:7" ht="15.75" thickBot="1" x14ac:dyDescent="0.3">
      <c r="A3" s="135"/>
      <c r="B3" s="185"/>
      <c r="C3" s="135"/>
      <c r="D3" s="13"/>
      <c r="E3" s="12"/>
      <c r="F3" s="13"/>
      <c r="G3" s="12"/>
    </row>
    <row r="4" spans="1:7" ht="45" x14ac:dyDescent="0.25">
      <c r="A4" s="14" t="s">
        <v>1</v>
      </c>
      <c r="B4" s="15" t="s">
        <v>2</v>
      </c>
      <c r="C4" s="16" t="s">
        <v>3</v>
      </c>
      <c r="D4" s="140" t="s">
        <v>4</v>
      </c>
      <c r="E4" s="140" t="s">
        <v>5</v>
      </c>
      <c r="F4" s="140" t="s">
        <v>6</v>
      </c>
      <c r="G4" s="186" t="s">
        <v>7</v>
      </c>
    </row>
    <row r="5" spans="1:7" x14ac:dyDescent="0.25">
      <c r="A5" s="19"/>
      <c r="B5" s="20"/>
      <c r="C5" s="21"/>
      <c r="D5" s="24"/>
      <c r="E5" s="23"/>
      <c r="F5" s="24"/>
      <c r="G5" s="25"/>
    </row>
    <row r="6" spans="1:7" ht="18" x14ac:dyDescent="0.25">
      <c r="A6" s="512" t="s">
        <v>715</v>
      </c>
      <c r="B6" s="80"/>
      <c r="C6" s="35"/>
      <c r="D6" s="187"/>
      <c r="E6" s="31"/>
      <c r="F6" s="35"/>
      <c r="G6" s="65"/>
    </row>
    <row r="7" spans="1:7" ht="165" x14ac:dyDescent="0.25">
      <c r="A7" s="188" t="s">
        <v>716</v>
      </c>
      <c r="B7" s="75" t="s">
        <v>717</v>
      </c>
      <c r="C7" s="35" t="s">
        <v>364</v>
      </c>
      <c r="D7" s="189">
        <v>21</v>
      </c>
      <c r="E7" s="31" t="s">
        <v>365</v>
      </c>
      <c r="F7" s="35" t="s">
        <v>476</v>
      </c>
      <c r="G7" s="471" t="s">
        <v>460</v>
      </c>
    </row>
    <row r="8" spans="1:7" ht="156" customHeight="1" x14ac:dyDescent="0.25">
      <c r="A8" s="188" t="s">
        <v>716</v>
      </c>
      <c r="B8" s="190" t="s">
        <v>718</v>
      </c>
      <c r="C8" s="191" t="s">
        <v>85</v>
      </c>
      <c r="D8" s="192" t="s">
        <v>395</v>
      </c>
      <c r="E8" s="31" t="s">
        <v>719</v>
      </c>
      <c r="F8" s="35" t="s">
        <v>397</v>
      </c>
      <c r="G8" s="77" t="s">
        <v>398</v>
      </c>
    </row>
    <row r="9" spans="1:7" ht="135" x14ac:dyDescent="0.25">
      <c r="A9" s="193" t="s">
        <v>716</v>
      </c>
      <c r="B9" s="36" t="s">
        <v>720</v>
      </c>
      <c r="C9" s="35" t="s">
        <v>721</v>
      </c>
      <c r="D9" s="187">
        <v>15</v>
      </c>
      <c r="E9" s="31" t="s">
        <v>722</v>
      </c>
      <c r="F9" s="35" t="s">
        <v>723</v>
      </c>
      <c r="G9" s="65" t="s">
        <v>724</v>
      </c>
    </row>
    <row r="10" spans="1:7" ht="135" x14ac:dyDescent="0.25">
      <c r="A10" s="188" t="s">
        <v>716</v>
      </c>
      <c r="B10" s="75" t="s">
        <v>725</v>
      </c>
      <c r="C10" s="54" t="s">
        <v>726</v>
      </c>
      <c r="D10" s="194">
        <v>8</v>
      </c>
      <c r="E10" s="31" t="s">
        <v>1765</v>
      </c>
      <c r="F10" s="35" t="s">
        <v>360</v>
      </c>
      <c r="G10" s="77" t="s">
        <v>361</v>
      </c>
    </row>
    <row r="11" spans="1:7" ht="165" x14ac:dyDescent="0.25">
      <c r="A11" s="188" t="s">
        <v>728</v>
      </c>
      <c r="B11" s="80" t="s">
        <v>729</v>
      </c>
      <c r="C11" s="35" t="s">
        <v>364</v>
      </c>
      <c r="D11" s="189">
        <v>21</v>
      </c>
      <c r="E11" s="31" t="s">
        <v>365</v>
      </c>
      <c r="F11" s="35" t="s">
        <v>476</v>
      </c>
      <c r="G11" s="471" t="s">
        <v>460</v>
      </c>
    </row>
    <row r="12" spans="1:7" ht="165.75" thickBot="1" x14ac:dyDescent="0.3">
      <c r="A12" s="421" t="s">
        <v>728</v>
      </c>
      <c r="B12" s="496" t="s">
        <v>730</v>
      </c>
      <c r="C12" s="497" t="s">
        <v>85</v>
      </c>
      <c r="D12" s="498" t="s">
        <v>395</v>
      </c>
      <c r="E12" s="392" t="s">
        <v>719</v>
      </c>
      <c r="F12" s="390" t="s">
        <v>397</v>
      </c>
      <c r="G12" s="424" t="s">
        <v>398</v>
      </c>
    </row>
    <row r="13" spans="1:7" x14ac:dyDescent="0.25">
      <c r="A13" s="195"/>
      <c r="B13" s="196"/>
      <c r="C13" s="196"/>
      <c r="D13" s="42"/>
      <c r="E13" s="82"/>
      <c r="F13" s="82"/>
      <c r="G13" s="82"/>
    </row>
    <row r="17" spans="1:10" s="184" customFormat="1" x14ac:dyDescent="0.25">
      <c r="A17" s="6"/>
      <c r="B17" s="167"/>
      <c r="C17" s="6"/>
      <c r="D17" s="133"/>
      <c r="E17" s="7"/>
      <c r="F17" s="6"/>
      <c r="G17" s="7"/>
      <c r="H17" s="6"/>
      <c r="I17" s="6"/>
      <c r="J17" s="6"/>
    </row>
    <row r="21" spans="1:10" s="184" customFormat="1" x14ac:dyDescent="0.25">
      <c r="A21" s="6"/>
      <c r="B21" s="167"/>
      <c r="C21" s="5"/>
      <c r="D21" s="133"/>
      <c r="E21" s="7"/>
      <c r="F21" s="6"/>
      <c r="G21" s="7"/>
      <c r="H21" s="6"/>
      <c r="I21" s="6"/>
      <c r="J21" s="6"/>
    </row>
    <row r="22" spans="1:10" s="184" customFormat="1" x14ac:dyDescent="0.25">
      <c r="A22" s="6"/>
      <c r="B22" s="167"/>
      <c r="C22" s="6"/>
      <c r="D22" s="133"/>
      <c r="E22" s="7"/>
      <c r="F22" s="6"/>
      <c r="G22" s="7"/>
      <c r="H22" s="6"/>
      <c r="I22" s="6"/>
      <c r="J22" s="6"/>
    </row>
    <row r="23" spans="1:10" s="184" customFormat="1" x14ac:dyDescent="0.25">
      <c r="A23" s="6"/>
      <c r="B23" s="167"/>
      <c r="C23" s="5"/>
      <c r="D23" s="133"/>
      <c r="E23" s="7"/>
      <c r="F23" s="6"/>
      <c r="G23" s="7"/>
      <c r="H23" s="6"/>
      <c r="I23" s="6"/>
      <c r="J23" s="6"/>
    </row>
    <row r="24" spans="1:10" s="184" customFormat="1" x14ac:dyDescent="0.25">
      <c r="A24" s="6"/>
      <c r="B24" s="167"/>
      <c r="C24" s="6"/>
      <c r="D24" s="133"/>
      <c r="E24" s="7"/>
      <c r="F24" s="6"/>
      <c r="G24" s="7"/>
      <c r="H24" s="6"/>
      <c r="I24" s="6"/>
      <c r="J24" s="6"/>
    </row>
    <row r="25" spans="1:10" s="184" customFormat="1" x14ac:dyDescent="0.25">
      <c r="A25" s="6"/>
      <c r="B25" s="167"/>
      <c r="C25" s="5"/>
      <c r="D25" s="133"/>
      <c r="E25" s="7"/>
      <c r="F25" s="6"/>
      <c r="G25" s="7"/>
      <c r="H25" s="6"/>
      <c r="I25" s="6"/>
      <c r="J25" s="6"/>
    </row>
  </sheetData>
  <sheetProtection algorithmName="SHA-512" hashValue="QN30KwZ1nxAhNpPF8cgf28QAoOqrTpC+zTXuXDHwrYH1mvRJxW7h4nQF+fl/dxe9G7Fn/oJ0xFomAiwl7ACTDA==" saltValue="sL4swEE5AbNoa3Z50fcLmA==" spinCount="100000" sheet="1" formatCells="0" formatColumns="0" formatRows="0" insertColumns="0" insertRows="0" insertHyperlinks="0" deleteColumns="0" deleteRows="0" sort="0" pivotTables="0"/>
  <autoFilter ref="A6:G12"/>
  <mergeCells count="1">
    <mergeCell ref="A2:G2"/>
  </mergeCells>
  <pageMargins left="0.7" right="0.7" top="0.65" bottom="0.6" header="0.3" footer="0.3"/>
  <pageSetup paperSize="5" scale="75"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26</vt:i4>
      </vt:variant>
    </vt:vector>
  </HeadingPairs>
  <TitlesOfParts>
    <vt:vector size="49" baseType="lpstr">
      <vt:lpstr>18 AOCG </vt:lpstr>
      <vt:lpstr>313 EG </vt:lpstr>
      <vt:lpstr>10 IAG </vt:lpstr>
      <vt:lpstr>64 IG </vt:lpstr>
      <vt:lpstr>7 MISTG </vt:lpstr>
      <vt:lpstr>20 RCMG</vt:lpstr>
      <vt:lpstr>100 MICP </vt:lpstr>
      <vt:lpstr>225 NAIA </vt:lpstr>
      <vt:lpstr>6 Port of Aparri</vt:lpstr>
      <vt:lpstr>26 Port of Batangas </vt:lpstr>
      <vt:lpstr>31 Port of Cebu</vt:lpstr>
      <vt:lpstr>38 Port of CDO</vt:lpstr>
      <vt:lpstr>11 Port of Clark </vt:lpstr>
      <vt:lpstr>41 Port of Davao </vt:lpstr>
      <vt:lpstr>12 Port of Iloilo </vt:lpstr>
      <vt:lpstr>24 Port of Legaspi</vt:lpstr>
      <vt:lpstr>23 Port of Limay </vt:lpstr>
      <vt:lpstr>301 Port of Manila </vt:lpstr>
      <vt:lpstr>13 Port of San Fernando </vt:lpstr>
      <vt:lpstr>8 Port of Subic </vt:lpstr>
      <vt:lpstr>29 Port of Surigao </vt:lpstr>
      <vt:lpstr>18 Port of Tacloban</vt:lpstr>
      <vt:lpstr>38 Port of Zamboanga </vt:lpstr>
      <vt:lpstr>'10 IAG '!Print_Area</vt:lpstr>
      <vt:lpstr>'6 Port of Aparri'!Print_Area</vt:lpstr>
      <vt:lpstr>'7 MISTG '!Print_Area</vt:lpstr>
      <vt:lpstr>'10 IAG '!Print_Titles</vt:lpstr>
      <vt:lpstr>'100 MICP '!Print_Titles</vt:lpstr>
      <vt:lpstr>'11 Port of Clark '!Print_Titles</vt:lpstr>
      <vt:lpstr>'12 Port of Iloilo '!Print_Titles</vt:lpstr>
      <vt:lpstr>'13 Port of San Fernando '!Print_Titles</vt:lpstr>
      <vt:lpstr>'18 AOCG '!Print_Titles</vt:lpstr>
      <vt:lpstr>'18 Port of Tacloban'!Print_Titles</vt:lpstr>
      <vt:lpstr>'20 RCMG'!Print_Titles</vt:lpstr>
      <vt:lpstr>'225 NAIA '!Print_Titles</vt:lpstr>
      <vt:lpstr>'23 Port of Limay '!Print_Titles</vt:lpstr>
      <vt:lpstr>'24 Port of Legaspi'!Print_Titles</vt:lpstr>
      <vt:lpstr>'26 Port of Batangas '!Print_Titles</vt:lpstr>
      <vt:lpstr>'29 Port of Surigao '!Print_Titles</vt:lpstr>
      <vt:lpstr>'301 Port of Manila '!Print_Titles</vt:lpstr>
      <vt:lpstr>'31 Port of Cebu'!Print_Titles</vt:lpstr>
      <vt:lpstr>'313 EG '!Print_Titles</vt:lpstr>
      <vt:lpstr>'38 Port of CDO'!Print_Titles</vt:lpstr>
      <vt:lpstr>'38 Port of Zamboanga '!Print_Titles</vt:lpstr>
      <vt:lpstr>'41 Port of Davao '!Print_Titles</vt:lpstr>
      <vt:lpstr>'6 Port of Aparri'!Print_Titles</vt:lpstr>
      <vt:lpstr>'64 IG '!Print_Titles</vt:lpstr>
      <vt:lpstr>'7 MISTG '!Print_Titles</vt:lpstr>
      <vt:lpstr>'8 Port of Subic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print</dc:creator>
  <cp:lastModifiedBy>print</cp:lastModifiedBy>
  <cp:lastPrinted>2016-12-03T06:09:20Z</cp:lastPrinted>
  <dcterms:created xsi:type="dcterms:W3CDTF">2016-12-02T07:18:22Z</dcterms:created>
  <dcterms:modified xsi:type="dcterms:W3CDTF">2016-12-05T06:35:01Z</dcterms:modified>
</cp:coreProperties>
</file>